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四則演算\"/>
    </mc:Choice>
  </mc:AlternateContent>
  <xr:revisionPtr revIDLastSave="0" documentId="13_ncr:1_{9CD4F892-8998-4DD0-8A74-8AD13C9E5B27}" xr6:coauthVersionLast="47" xr6:coauthVersionMax="47" xr10:uidLastSave="{00000000-0000-0000-0000-000000000000}"/>
  <bookViews>
    <workbookView xWindow="4605" yWindow="94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0" i="2" l="1"/>
  <c r="Y40" i="2"/>
  <c r="Y42" i="2" s="1"/>
  <c r="X40" i="2"/>
  <c r="X42" i="2" s="1"/>
  <c r="W40" i="2"/>
  <c r="AA40" i="2"/>
  <c r="Z33" i="2"/>
  <c r="Z35" i="2" s="1"/>
  <c r="Y33" i="2"/>
  <c r="Y35" i="2" s="1"/>
  <c r="X33" i="2"/>
  <c r="X35" i="2" s="1"/>
  <c r="W33" i="2"/>
  <c r="T33" i="2"/>
  <c r="T35" i="2" s="1"/>
  <c r="Y26" i="2"/>
  <c r="Y28" i="2" s="1"/>
  <c r="X26" i="2"/>
  <c r="X28" i="2" s="1"/>
  <c r="W26" i="2"/>
  <c r="S26" i="2"/>
  <c r="R26" i="2"/>
  <c r="Q26" i="2"/>
  <c r="Y19" i="2"/>
  <c r="Y21" i="2" s="1"/>
  <c r="X19" i="2"/>
  <c r="X21" i="2" s="1"/>
  <c r="W19" i="2"/>
  <c r="W21" i="2" s="1"/>
  <c r="Y12" i="2"/>
  <c r="Y14" i="2" s="1"/>
  <c r="X12" i="2"/>
  <c r="W12" i="2"/>
  <c r="S12" i="2"/>
  <c r="S14" i="2" s="1"/>
  <c r="R12" i="2"/>
  <c r="R14" i="2" s="1"/>
  <c r="Q12" i="2"/>
  <c r="S7" i="2"/>
  <c r="R7" i="2"/>
  <c r="Q7" i="2"/>
  <c r="S40" i="2"/>
  <c r="R40" i="2"/>
  <c r="R42" i="2" s="1"/>
  <c r="T40" i="2"/>
  <c r="Q40" i="2"/>
  <c r="S33" i="2"/>
  <c r="R33" i="2"/>
  <c r="R35" i="2" s="1"/>
  <c r="Q33" i="2"/>
  <c r="Q35" i="2" s="1"/>
  <c r="S19" i="2"/>
  <c r="S21" i="2" s="1"/>
  <c r="R19" i="2"/>
  <c r="R21" i="2" s="1"/>
  <c r="Q19" i="2"/>
  <c r="Y5" i="2"/>
  <c r="Y7" i="2" s="1"/>
  <c r="X5" i="2"/>
  <c r="W5" i="2"/>
  <c r="W7" i="2" s="1"/>
  <c r="I92" i="2"/>
  <c r="C92" i="2"/>
  <c r="I85" i="2"/>
  <c r="C85" i="2"/>
  <c r="I78" i="2"/>
  <c r="C78" i="2"/>
  <c r="Z28" i="2"/>
  <c r="B53" i="2"/>
  <c r="E58" i="2" l="1"/>
  <c r="K73" i="2"/>
  <c r="K72" i="2"/>
  <c r="E59" i="2"/>
  <c r="AA42" i="2"/>
  <c r="W42" i="2"/>
  <c r="Z42" i="2" s="1"/>
  <c r="Q42" i="2"/>
  <c r="W35" i="2"/>
  <c r="W28" i="2"/>
  <c r="K20" i="2"/>
  <c r="X14" i="2"/>
  <c r="W14" i="2" s="1"/>
  <c r="Q21" i="2"/>
  <c r="Q14" i="2"/>
  <c r="E66" i="2" s="1"/>
  <c r="E6" i="2"/>
  <c r="Q28" i="2"/>
  <c r="X7" i="2"/>
  <c r="K59" i="2" s="1"/>
  <c r="K96" i="2" l="1"/>
  <c r="K95" i="2"/>
  <c r="K94" i="2"/>
  <c r="K93" i="2"/>
  <c r="K41" i="2"/>
  <c r="K87" i="2"/>
  <c r="K88" i="2"/>
  <c r="K86" i="2"/>
  <c r="K34" i="2"/>
  <c r="K79" i="2"/>
  <c r="K80" i="2"/>
  <c r="K27" i="2"/>
  <c r="E72" i="2"/>
  <c r="E73" i="2"/>
  <c r="E20" i="2"/>
  <c r="E71" i="2" s="1"/>
  <c r="K65" i="2"/>
  <c r="K66" i="2"/>
  <c r="K13" i="2"/>
  <c r="E65" i="2"/>
  <c r="E13" i="2"/>
  <c r="K58" i="2"/>
  <c r="R28" i="2"/>
  <c r="K6" i="2"/>
  <c r="K57" i="2" s="1"/>
  <c r="K71" i="2"/>
  <c r="S28" i="2"/>
  <c r="E80" i="2" l="1"/>
  <c r="E79" i="2"/>
  <c r="E27" i="2"/>
  <c r="E78" i="2" s="1"/>
  <c r="E64" i="2"/>
  <c r="K78" i="2"/>
  <c r="S35" i="2"/>
  <c r="S42" i="2"/>
  <c r="T42" i="2" s="1"/>
  <c r="E95" i="2" s="1"/>
  <c r="K64" i="2"/>
  <c r="E57" i="2"/>
  <c r="E93" i="2" l="1"/>
  <c r="E94" i="2"/>
  <c r="E41" i="2"/>
  <c r="K92" i="2"/>
  <c r="E86" i="2"/>
  <c r="E87" i="2"/>
  <c r="E34" i="2"/>
  <c r="E85" i="2" s="1"/>
  <c r="K85" i="2"/>
  <c r="E92" i="2" l="1"/>
</calcChain>
</file>

<file path=xl/sharedStrings.xml><?xml version="1.0" encoding="utf-8"?>
<sst xmlns="http://schemas.openxmlformats.org/spreadsheetml/2006/main" count="158" uniqueCount="77">
  <si>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</si>
  <si>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</si>
  <si>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</si>
  <si>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</si>
  <si>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</si>
  <si>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</si>
  <si>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</si>
  <si>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</si>
  <si>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</si>
  <si>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</si>
  <si>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</si>
  <si>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</si>
  <si>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</si>
  <si>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</si>
  <si>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</si>
  <si>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</si>
  <si>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</si>
  <si>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</si>
  <si>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</si>
  <si>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</si>
  <si>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</si>
  <si>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</si>
  <si>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</si>
  <si>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</si>
  <si>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</si>
  <si>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</si>
  <si>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</si>
  <si>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</si>
  <si>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</si>
  <si>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</si>
  <si>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</si>
  <si>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</si>
  <si>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</si>
  <si>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</si>
  <si>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</si>
  <si>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</si>
  <si>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</si>
  <si>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</si>
  <si>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</si>
  <si>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t>(5)</t>
    <phoneticPr fontId="1"/>
  </si>
  <si>
    <t>(6)</t>
    <phoneticPr fontId="1"/>
  </si>
  <si>
    <t>A</t>
    <phoneticPr fontId="1"/>
  </si>
  <si>
    <t>B</t>
    <phoneticPr fontId="1"/>
  </si>
  <si>
    <t>C</t>
    <phoneticPr fontId="1"/>
  </si>
  <si>
    <t>(7)</t>
    <phoneticPr fontId="1"/>
  </si>
  <si>
    <t>(8)</t>
    <phoneticPr fontId="1"/>
  </si>
  <si>
    <t>D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</si>
  <si>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</si>
  <si>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</si>
  <si>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</si>
  <si>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</si>
  <si>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カッコを先に計算したよ</t>
    <rPh sb="4" eb="5">
      <t>サキ</t>
    </rPh>
    <rPh sb="6" eb="8">
      <t>ケイサン</t>
    </rPh>
    <phoneticPr fontId="1"/>
  </si>
  <si>
    <t>カッコ内を左から計算した</t>
    <rPh sb="3" eb="4">
      <t>ナイ</t>
    </rPh>
    <rPh sb="5" eb="6">
      <t>ヒダリ</t>
    </rPh>
    <rPh sb="8" eb="10">
      <t>ケイサン</t>
    </rPh>
    <phoneticPr fontId="1"/>
  </si>
  <si>
    <t>D</t>
    <phoneticPr fontId="1"/>
  </si>
  <si>
    <t>やや難</t>
    <rPh sb="2" eb="3">
      <t>ナン</t>
    </rPh>
    <phoneticPr fontId="1"/>
  </si>
  <si>
    <t>1.四則混合問題3（四則混合問題）</t>
    <rPh sb="2" eb="4">
      <t>シソク</t>
    </rPh>
    <rPh sb="4" eb="6">
      <t>コンゴウ</t>
    </rPh>
    <rPh sb="6" eb="8">
      <t>モンダイ</t>
    </rPh>
    <rPh sb="10" eb="12">
      <t>シソク</t>
    </rPh>
    <rPh sb="12" eb="14">
      <t>コンゴウ</t>
    </rPh>
    <rPh sb="14" eb="16">
      <t>モンダイ</t>
    </rPh>
    <phoneticPr fontId="1"/>
  </si>
  <si>
    <t>パターン１：Ａ＋Ｂ×Ｃ</t>
    <phoneticPr fontId="1"/>
  </si>
  <si>
    <t>パターン２：Ａ＋Ｂ÷Ｃ</t>
    <phoneticPr fontId="1"/>
  </si>
  <si>
    <t>パターン３：ＡーＢ×Ｃ</t>
    <phoneticPr fontId="1"/>
  </si>
  <si>
    <t>パターン4：ＡーＢ÷Ｃ</t>
    <phoneticPr fontId="1"/>
  </si>
  <si>
    <t>パターン５：（Ａ＋Ｂ）×Ｃ</t>
    <phoneticPr fontId="1"/>
  </si>
  <si>
    <t>パターン6：Ａ×（Ｂ+Ｃ)</t>
    <phoneticPr fontId="1"/>
  </si>
  <si>
    <t>パターン7：(ＡーＢ)×Ｃ</t>
    <phoneticPr fontId="1"/>
  </si>
  <si>
    <t>パターン8：(ＡーＢ)÷Ｃ</t>
    <phoneticPr fontId="1"/>
  </si>
  <si>
    <t>D</t>
    <phoneticPr fontId="1"/>
  </si>
  <si>
    <t>パターン9：(ＡーＢ)×(C+D)</t>
    <phoneticPr fontId="1"/>
  </si>
  <si>
    <t>パターン10：ＡーＢ×(C+D)</t>
    <phoneticPr fontId="1"/>
  </si>
  <si>
    <t>Ｅ</t>
    <phoneticPr fontId="1"/>
  </si>
  <si>
    <t>かけ算から計算したよ</t>
    <rPh sb="2" eb="3">
      <t>ザン</t>
    </rPh>
    <rPh sb="5" eb="7">
      <t>ケイサン</t>
    </rPh>
    <phoneticPr fontId="1"/>
  </si>
  <si>
    <t>わり算から計算したよ</t>
    <rPh sb="2" eb="3">
      <t>ザン</t>
    </rPh>
    <rPh sb="5" eb="7">
      <t>ケイサン</t>
    </rPh>
    <phoneticPr fontId="1"/>
  </si>
  <si>
    <t>カッコ内のかけ算を計算した</t>
    <rPh sb="3" eb="4">
      <t>ナイ</t>
    </rPh>
    <rPh sb="7" eb="8">
      <t>ザン</t>
    </rPh>
    <rPh sb="9" eb="11">
      <t>ケイサン</t>
    </rPh>
    <phoneticPr fontId="1"/>
  </si>
  <si>
    <t>カッコを先に計算したよ</t>
    <phoneticPr fontId="1"/>
  </si>
  <si>
    <t>小カッコ内のかけ算を計算した</t>
    <rPh sb="0" eb="1">
      <t>ショウ</t>
    </rPh>
    <rPh sb="4" eb="5">
      <t>ナイ</t>
    </rPh>
    <rPh sb="8" eb="9">
      <t>ザン</t>
    </rPh>
    <rPh sb="10" eb="12">
      <t>ケイサン</t>
    </rPh>
    <phoneticPr fontId="1"/>
  </si>
  <si>
    <t>小カッコを先に計算したよ</t>
    <rPh sb="0" eb="1">
      <t>ショウ</t>
    </rPh>
    <phoneticPr fontId="1"/>
  </si>
  <si>
    <t>中カッコを先に計算したよ</t>
    <rPh sb="0" eb="1">
      <t>チュウ</t>
    </rPh>
    <phoneticPr fontId="1"/>
  </si>
  <si>
    <t>パターン11：D-(ＡーＢ×C)</t>
    <phoneticPr fontId="1"/>
  </si>
  <si>
    <t>パターン12：Ｅ-｛D-(ＡーＢ×C)｝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</si>
</sst>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right"/>
    </xf>
    <xf numFmtId="0" fontId="8" fillId="0" borderId="2" xfId="0" applyFont="1" applyBorder="1"/>
    <xf numFmtId="0" fontId="8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topLeftCell="A28" zoomScaleNormal="100" zoomScaleSheetLayoutView="100" workbookViewId="0">
      <selection activeCell="L96" sqref="L96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  <c r="AA1">
        <v>1</v>
      </c>
      <c r="AB1">
        <v>3</v>
      </c>
    </row>
    <row r="2" spans="1:28" ht="24">
      <c r="B2" s="1" t="s">
        <v>55</v>
      </c>
      <c r="K2" t="s">
        <v>31</v>
      </c>
      <c r="L2" s="18"/>
      <c r="M2" s="19"/>
      <c r="N2" s="16"/>
      <c r="AA2">
        <v>2</v>
      </c>
      <c r="AB2">
        <v>7</v>
      </c>
    </row>
    <row r="4" spans="1:28">
      <c r="B4" t="s">
        <v>32</v>
      </c>
      <c r="E4" t="s">
        <v>28</v>
      </c>
      <c r="Q4" t="s">
        <v>56</v>
      </c>
      <c r="W4" t="s">
        <v>57</v>
      </c>
    </row>
    <row r="5" spans="1:28">
      <c r="T5" s="21"/>
      <c r="U5" s="21"/>
      <c r="W5">
        <f ca="1">RANDBETWEEN(2,15)</f>
        <v>2</v>
      </c>
      <c r="X5">
        <f ca="1">RANDBETWEEN(2,15)</f>
        <v>12</v>
      </c>
      <c r="Y5">
        <f ca="1">RANDBETWEEN(2,15)</f>
        <v>15</v>
      </c>
      <c r="Z5" s="21"/>
      <c r="AA5" s="21"/>
    </row>
    <row r="6" spans="1:28">
      <c r="C6" s="20" t="s">
        <v>26</v>
      </c>
      <c r="D6" s="20"/>
      <c r="E6" t="str">
        <f ca="1">Q7&amp;"＋"&amp;R7&amp;"×"&amp;S7</f>
        <v>13＋7×9</v>
      </c>
      <c r="I6" s="20" t="s">
        <v>27</v>
      </c>
      <c r="J6" s="20"/>
      <c r="K6" t="str">
        <f ca="1">W7&amp;"＋"&amp;X7&amp;"÷"&amp;Y7</f>
        <v>2＋180÷15</v>
      </c>
      <c r="Q6" s="21" t="s">
        <v>41</v>
      </c>
      <c r="R6" s="21" t="s">
        <v>42</v>
      </c>
      <c r="S6" s="21" t="s">
        <v>43</v>
      </c>
      <c r="T6" s="21"/>
      <c r="U6" s="21"/>
      <c r="W6" s="21" t="s">
        <v>41</v>
      </c>
      <c r="X6" s="21" t="s">
        <v>42</v>
      </c>
      <c r="Y6" s="21" t="s">
        <v>43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RANDBETWEEN(2,15)</f>
        <v>13</v>
      </c>
      <c r="R7">
        <f ca="1">RANDBETWEEN(2,15)</f>
        <v>7</v>
      </c>
      <c r="S7">
        <f ca="1">RANDBETWEEN(2,15)</f>
        <v>9</v>
      </c>
      <c r="W7">
        <f ca="1">W5</f>
        <v>2</v>
      </c>
      <c r="X7">
        <f ca="1">X5*Y5</f>
        <v>180</v>
      </c>
      <c r="Y7">
        <f ca="1">Y5</f>
        <v>15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S8" s="21"/>
      <c r="W8" s="21"/>
      <c r="Y8" s="21"/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  <c r="W9" s="2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  <c r="W10" s="2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58</v>
      </c>
      <c r="W11" t="s">
        <v>59</v>
      </c>
    </row>
    <row r="12" spans="1:28">
      <c r="C12" s="21"/>
      <c r="D12" s="21"/>
      <c r="I12" s="21"/>
      <c r="J12" s="21"/>
      <c r="Q12">
        <f ca="1">RANDBETWEEN(2,15)</f>
        <v>6</v>
      </c>
      <c r="R12">
        <f ca="1">RANDBETWEEN(2,15)</f>
        <v>2</v>
      </c>
      <c r="S12">
        <f ca="1">RANDBETWEEN(2,15)</f>
        <v>7</v>
      </c>
      <c r="T12" s="21"/>
      <c r="U12" s="21"/>
      <c r="W12">
        <f ca="1">RANDBETWEEN(2,15)</f>
        <v>15</v>
      </c>
      <c r="X12">
        <f ca="1">RANDBETWEEN(2,15)</f>
        <v>9</v>
      </c>
      <c r="Y12">
        <f ca="1">RANDBETWEEN(2,15)</f>
        <v>9</v>
      </c>
      <c r="Z12" s="21"/>
      <c r="AA12" s="21"/>
    </row>
    <row r="13" spans="1:28">
      <c r="C13" s="20" t="s">
        <v>29</v>
      </c>
      <c r="D13" s="20"/>
      <c r="E13" t="str">
        <f ca="1">Q14&amp;"-"&amp;R14&amp;"×"&amp;S14</f>
        <v>20-2×7</v>
      </c>
      <c r="I13" s="20" t="s">
        <v>30</v>
      </c>
      <c r="J13" s="20"/>
      <c r="K13" t="str">
        <f ca="1">W14&amp;"-"&amp;X14&amp;"÷"&amp;Y14</f>
        <v>24-81÷9</v>
      </c>
      <c r="Q13" s="21" t="s">
        <v>41</v>
      </c>
      <c r="R13" s="21" t="s">
        <v>42</v>
      </c>
      <c r="S13" s="21" t="s">
        <v>43</v>
      </c>
      <c r="T13" s="21"/>
      <c r="U13" s="21"/>
      <c r="W13" s="21" t="s">
        <v>41</v>
      </c>
      <c r="X13" s="21" t="s">
        <v>42</v>
      </c>
      <c r="Y13" s="21" t="s">
        <v>43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Q12+R12*S12</f>
        <v>20</v>
      </c>
      <c r="R14">
        <f ca="1">R12</f>
        <v>2</v>
      </c>
      <c r="S14">
        <f ca="1">S12</f>
        <v>7</v>
      </c>
      <c r="W14">
        <f ca="1">W12+X14/Y14</f>
        <v>24</v>
      </c>
      <c r="X14">
        <f ca="1">X12*Y12</f>
        <v>81</v>
      </c>
      <c r="Y14">
        <f ca="1">Y12</f>
        <v>9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S15" s="21"/>
      <c r="W15" s="21"/>
      <c r="Y15" s="21"/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  <c r="W16" s="21"/>
    </row>
    <row r="17" spans="3:27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  <c r="W17" s="21"/>
    </row>
    <row r="18" spans="3:27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60</v>
      </c>
      <c r="W18" t="s">
        <v>61</v>
      </c>
    </row>
    <row r="19" spans="3:27">
      <c r="C19" s="21"/>
      <c r="D19" s="21"/>
      <c r="I19" s="21"/>
      <c r="J19" s="21"/>
      <c r="Q19">
        <f ca="1">RANDBETWEEN(2,15)</f>
        <v>4</v>
      </c>
      <c r="R19">
        <f ca="1">RANDBETWEEN(2,15)</f>
        <v>8</v>
      </c>
      <c r="S19">
        <f ca="1">RANDBETWEEN(2,15)</f>
        <v>12</v>
      </c>
      <c r="T19" s="21"/>
      <c r="U19" s="21"/>
      <c r="W19">
        <f ca="1">RANDBETWEEN(2,15)</f>
        <v>7</v>
      </c>
      <c r="X19">
        <f ca="1">RANDBETWEEN(2,15)</f>
        <v>13</v>
      </c>
      <c r="Y19">
        <f ca="1">RANDBETWEEN(2,15)</f>
        <v>12</v>
      </c>
      <c r="Z19" s="21"/>
    </row>
    <row r="20" spans="3:27">
      <c r="C20" s="20" t="s">
        <v>39</v>
      </c>
      <c r="D20" s="20"/>
      <c r="E20" t="str">
        <f ca="1">"("&amp;Q21&amp;"＋"&amp;R21&amp;")×"&amp;S21</f>
        <v>(4＋8)×12</v>
      </c>
      <c r="I20" s="20" t="s">
        <v>40</v>
      </c>
      <c r="J20" s="20"/>
      <c r="K20" t="str">
        <f ca="1">W21&amp;"×("&amp;X21&amp;"+"&amp;Y21&amp;")"</f>
        <v>7×(13+12)</v>
      </c>
      <c r="Q20" s="21" t="s">
        <v>41</v>
      </c>
      <c r="R20" s="21" t="s">
        <v>42</v>
      </c>
      <c r="S20" s="21" t="s">
        <v>43</v>
      </c>
      <c r="T20" s="21"/>
      <c r="U20" s="21"/>
      <c r="W20" s="21" t="s">
        <v>41</v>
      </c>
      <c r="X20" s="21" t="s">
        <v>42</v>
      </c>
      <c r="Y20" s="21" t="s">
        <v>43</v>
      </c>
      <c r="Z20" s="21"/>
    </row>
    <row r="21" spans="3:27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Q19</f>
        <v>4</v>
      </c>
      <c r="R21">
        <f ca="1">R19</f>
        <v>8</v>
      </c>
      <c r="S21">
        <f ca="1">S19</f>
        <v>12</v>
      </c>
      <c r="W21">
        <f ca="1">W19</f>
        <v>7</v>
      </c>
      <c r="X21">
        <f ca="1">X19</f>
        <v>13</v>
      </c>
      <c r="Y21">
        <f ca="1">Y19</f>
        <v>12</v>
      </c>
    </row>
    <row r="22" spans="3:27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S22" s="21"/>
      <c r="Y22" s="21"/>
    </row>
    <row r="23" spans="3:27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7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7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62</v>
      </c>
      <c r="W25" t="s">
        <v>63</v>
      </c>
    </row>
    <row r="26" spans="3:27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Q26">
        <f ca="1">RANDBETWEEN(2,15)</f>
        <v>2</v>
      </c>
      <c r="R26">
        <f ca="1">RANDBETWEEN(2,15)</f>
        <v>6</v>
      </c>
      <c r="S26">
        <f ca="1">RANDBETWEEN(2,15)</f>
        <v>4</v>
      </c>
      <c r="T26" s="21"/>
      <c r="U26" s="21"/>
      <c r="W26">
        <f ca="1">RANDBETWEEN(2,15)</f>
        <v>14</v>
      </c>
      <c r="X26">
        <f ca="1">RANDBETWEEN(2,15)</f>
        <v>5</v>
      </c>
      <c r="Y26">
        <f ca="1">RANDBETWEEN(2,15)</f>
        <v>13</v>
      </c>
      <c r="Z26" s="21"/>
      <c r="AA26" s="21"/>
    </row>
    <row r="27" spans="3:27">
      <c r="C27" s="20" t="s">
        <v>44</v>
      </c>
      <c r="D27" s="20"/>
      <c r="E27" t="str">
        <f ca="1">"("&amp;Q28&amp;"-"&amp;R28&amp;")×"&amp;S28</f>
        <v>(6-2)×4</v>
      </c>
      <c r="I27" s="20" t="s">
        <v>45</v>
      </c>
      <c r="J27" s="20"/>
      <c r="K27" t="str">
        <f ca="1">"("&amp;W28&amp;"-"&amp;X28&amp;")÷"&amp;Y28</f>
        <v>(187-5)÷13</v>
      </c>
      <c r="Q27" s="21" t="s">
        <v>41</v>
      </c>
      <c r="R27" s="21" t="s">
        <v>42</v>
      </c>
      <c r="S27" s="21" t="s">
        <v>43</v>
      </c>
      <c r="T27" s="21"/>
      <c r="U27" s="21"/>
      <c r="W27" s="21" t="s">
        <v>41</v>
      </c>
      <c r="X27" s="21" t="s">
        <v>42</v>
      </c>
      <c r="Y27" s="21" t="s">
        <v>43</v>
      </c>
      <c r="Z27" s="21" t="s">
        <v>46</v>
      </c>
      <c r="AA27" s="21"/>
    </row>
    <row r="28" spans="3:27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MAX(Q26:R26)</f>
        <v>6</v>
      </c>
      <c r="R28">
        <f ca="1">MIN(Q26:R26)</f>
        <v>2</v>
      </c>
      <c r="S28">
        <f ca="1">S26</f>
        <v>4</v>
      </c>
      <c r="W28">
        <f ca="1">W26*Y26+X26</f>
        <v>187</v>
      </c>
      <c r="X28">
        <f ca="1">X26</f>
        <v>5</v>
      </c>
      <c r="Y28">
        <f ca="1">Y26</f>
        <v>13</v>
      </c>
      <c r="Z28">
        <f ca="1">RANDBETWEEN(1,99)</f>
        <v>51</v>
      </c>
    </row>
    <row r="29" spans="3:27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  <c r="S29" s="21"/>
      <c r="Y29" s="21"/>
    </row>
    <row r="30" spans="3:27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  <c r="S30" s="21"/>
      <c r="Y30" s="21"/>
    </row>
    <row r="31" spans="3:27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7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  <c r="Q32" t="s">
        <v>65</v>
      </c>
      <c r="R32" s="21"/>
      <c r="S32" s="21"/>
      <c r="T32" s="21"/>
      <c r="U32" s="21"/>
      <c r="W32" t="s">
        <v>66</v>
      </c>
      <c r="X32" s="21"/>
      <c r="Y32" s="21"/>
      <c r="Z32" s="21"/>
    </row>
    <row r="33" spans="3:27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Q33">
        <f t="shared" ref="Q33:T33" ca="1" si="0">RANDBETWEEN(2,15)</f>
        <v>14</v>
      </c>
      <c r="R33">
        <f t="shared" ca="1" si="0"/>
        <v>8</v>
      </c>
      <c r="S33">
        <f t="shared" ca="1" si="0"/>
        <v>5</v>
      </c>
      <c r="T33">
        <f t="shared" ca="1" si="0"/>
        <v>3</v>
      </c>
      <c r="W33">
        <f t="shared" ref="W33:Z33" ca="1" si="1">RANDBETWEEN(2,15)</f>
        <v>3</v>
      </c>
      <c r="X33">
        <f t="shared" ca="1" si="1"/>
        <v>7</v>
      </c>
      <c r="Y33">
        <f t="shared" ca="1" si="1"/>
        <v>3</v>
      </c>
      <c r="Z33">
        <f t="shared" ca="1" si="1"/>
        <v>10</v>
      </c>
    </row>
    <row r="34" spans="3:27">
      <c r="C34" s="20" t="s">
        <v>47</v>
      </c>
      <c r="D34" s="20"/>
      <c r="E34" t="str">
        <f ca="1">"("&amp;Q35&amp;"-"&amp;R35&amp;")×("&amp;S35&amp;"+"&amp;T35&amp;")"</f>
        <v>(22-8)×(5+3)</v>
      </c>
      <c r="I34" s="20" t="s">
        <v>48</v>
      </c>
      <c r="J34" s="20"/>
      <c r="K34" t="str">
        <f ca="1">W35&amp;"-"&amp;X35&amp;"×("&amp;Y35&amp;"+"&amp;Z35&amp;")"</f>
        <v>94-7×(3+10)</v>
      </c>
      <c r="Q34" s="21" t="s">
        <v>41</v>
      </c>
      <c r="R34" s="21" t="s">
        <v>42</v>
      </c>
      <c r="S34" s="21" t="s">
        <v>43</v>
      </c>
      <c r="T34" s="21" t="s">
        <v>64</v>
      </c>
      <c r="W34" s="21" t="s">
        <v>41</v>
      </c>
      <c r="X34" s="21" t="s">
        <v>42</v>
      </c>
      <c r="Y34" s="21" t="s">
        <v>43</v>
      </c>
      <c r="Z34" s="21" t="s">
        <v>64</v>
      </c>
    </row>
    <row r="35" spans="3:27">
      <c r="C35" s="21"/>
      <c r="D35" s="22"/>
      <c r="E35" s="7"/>
      <c r="F35" s="7"/>
      <c r="G35" s="7"/>
      <c r="H35" s="8"/>
      <c r="I35" s="21"/>
      <c r="J35" s="22"/>
      <c r="K35" s="7"/>
      <c r="L35" s="7"/>
      <c r="M35" s="7"/>
      <c r="N35" s="8"/>
      <c r="Q35">
        <f ca="1">SUM(Q33:R33)</f>
        <v>22</v>
      </c>
      <c r="R35">
        <f ca="1">R33</f>
        <v>8</v>
      </c>
      <c r="S35">
        <f ca="1">S33</f>
        <v>5</v>
      </c>
      <c r="T35">
        <f ca="1">T33</f>
        <v>3</v>
      </c>
      <c r="W35">
        <f ca="1">X33*(Y33+Z33)+W33</f>
        <v>94</v>
      </c>
      <c r="X35">
        <f ca="1">X33</f>
        <v>7</v>
      </c>
      <c r="Y35">
        <f ca="1">Y33</f>
        <v>3</v>
      </c>
      <c r="Z35">
        <f ca="1">Z33</f>
        <v>10</v>
      </c>
    </row>
    <row r="36" spans="3:27">
      <c r="C36" s="21"/>
      <c r="D36" s="23"/>
      <c r="E36" s="10"/>
      <c r="F36" s="10"/>
      <c r="G36" s="10"/>
      <c r="H36" s="11"/>
      <c r="I36" s="21"/>
      <c r="J36" s="23"/>
      <c r="K36" s="10"/>
      <c r="L36" s="10"/>
      <c r="M36" s="10"/>
      <c r="N36" s="11"/>
      <c r="Y36" s="21"/>
    </row>
    <row r="37" spans="3:27">
      <c r="C37" s="21"/>
      <c r="D37" s="23"/>
      <c r="E37" s="10"/>
      <c r="F37" s="10"/>
      <c r="G37" s="10"/>
      <c r="H37" s="11"/>
      <c r="I37" s="21"/>
      <c r="J37" s="23"/>
      <c r="K37" s="10"/>
      <c r="L37" s="10"/>
      <c r="M37" s="10"/>
      <c r="N37" s="11"/>
    </row>
    <row r="38" spans="3:27">
      <c r="C38" s="21"/>
      <c r="D38" s="23"/>
      <c r="E38" s="10"/>
      <c r="F38" s="10"/>
      <c r="G38" s="10"/>
      <c r="H38" s="11"/>
      <c r="I38" s="21"/>
      <c r="J38" s="23"/>
      <c r="K38" s="10"/>
      <c r="L38" s="10"/>
      <c r="M38" s="10"/>
      <c r="N38" s="11"/>
      <c r="T38" s="21"/>
      <c r="U38" s="21"/>
    </row>
    <row r="39" spans="3:27">
      <c r="C39" s="21"/>
      <c r="D39" s="24"/>
      <c r="E39" s="13"/>
      <c r="F39" s="13"/>
      <c r="G39" s="13"/>
      <c r="H39" s="14"/>
      <c r="I39" s="21"/>
      <c r="J39" s="24"/>
      <c r="K39" s="13"/>
      <c r="L39" s="13"/>
      <c r="M39" s="13"/>
      <c r="N39" s="14"/>
      <c r="Q39" t="s">
        <v>75</v>
      </c>
      <c r="R39" s="21"/>
      <c r="S39" s="21"/>
      <c r="T39" s="21"/>
      <c r="U39" s="21"/>
      <c r="W39" t="s">
        <v>76</v>
      </c>
    </row>
    <row r="40" spans="3:27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>
        <f ca="1">RANDBETWEEN(2,15)</f>
        <v>8</v>
      </c>
      <c r="R40">
        <f ca="1">RANDBETWEEN(2,15)</f>
        <v>13</v>
      </c>
      <c r="S40">
        <f ca="1">RANDBETWEEN(2,15)</f>
        <v>14</v>
      </c>
      <c r="T40">
        <f ca="1">RANDBETWEEN(2,15)</f>
        <v>2</v>
      </c>
      <c r="W40">
        <f ca="1">RANDBETWEEN(2,15)</f>
        <v>14</v>
      </c>
      <c r="X40">
        <f ca="1">RANDBETWEEN(2,15)</f>
        <v>12</v>
      </c>
      <c r="Y40">
        <f ca="1">RANDBETWEEN(2,15)</f>
        <v>10</v>
      </c>
      <c r="Z40">
        <f ca="1">RANDBETWEEN(2,15)</f>
        <v>5</v>
      </c>
      <c r="AA40">
        <f ca="1">RANDBETWEEN(2,9)</f>
        <v>5</v>
      </c>
    </row>
    <row r="41" spans="3:27">
      <c r="C41" s="20" t="s">
        <v>49</v>
      </c>
      <c r="D41" s="20"/>
      <c r="E41" t="str">
        <f ca="1">T42&amp;"-("&amp;Q42&amp;"-"&amp;R42&amp;"×"&amp;S42&amp;")"</f>
        <v>10-(190-13×14)</v>
      </c>
      <c r="I41" s="20" t="s">
        <v>50</v>
      </c>
      <c r="J41" s="20"/>
      <c r="K41" t="str">
        <f ca="1">AA42&amp;"-｛"&amp;Z42&amp;"-("&amp;W42&amp;"-"&amp;X42&amp;"×"&amp;Y42&amp;")｝"</f>
        <v>24-｛19-(134-12×10)｝</v>
      </c>
      <c r="N41" s="5" t="s">
        <v>54</v>
      </c>
      <c r="Q41" s="21" t="s">
        <v>41</v>
      </c>
      <c r="R41" s="21" t="s">
        <v>42</v>
      </c>
      <c r="S41" s="21" t="s">
        <v>43</v>
      </c>
      <c r="T41" s="21" t="s">
        <v>53</v>
      </c>
      <c r="W41" s="21" t="s">
        <v>41</v>
      </c>
      <c r="X41" s="21" t="s">
        <v>42</v>
      </c>
      <c r="Y41" s="21" t="s">
        <v>43</v>
      </c>
      <c r="Z41" s="21" t="s">
        <v>46</v>
      </c>
      <c r="AA41" s="21" t="s">
        <v>67</v>
      </c>
    </row>
    <row r="42" spans="3:27">
      <c r="C42" s="21"/>
      <c r="D42" s="22"/>
      <c r="E42" s="7"/>
      <c r="F42" s="7"/>
      <c r="G42" s="7"/>
      <c r="H42" s="8"/>
      <c r="I42" s="21"/>
      <c r="J42" s="22"/>
      <c r="K42" s="7"/>
      <c r="L42" s="7"/>
      <c r="M42" s="7"/>
      <c r="N42" s="8"/>
      <c r="Q42">
        <f ca="1">R40*S40+Q40</f>
        <v>190</v>
      </c>
      <c r="R42">
        <f ca="1">R40</f>
        <v>13</v>
      </c>
      <c r="S42">
        <f ca="1">S40</f>
        <v>14</v>
      </c>
      <c r="T42">
        <f ca="1">Q42-R42*S42+T40</f>
        <v>10</v>
      </c>
      <c r="W42">
        <f ca="1">X40*Y40+W40</f>
        <v>134</v>
      </c>
      <c r="X42">
        <f ca="1">X40</f>
        <v>12</v>
      </c>
      <c r="Y42">
        <f ca="1">Y40</f>
        <v>10</v>
      </c>
      <c r="Z42">
        <f ca="1">W42-X42*Y42+Z40</f>
        <v>19</v>
      </c>
      <c r="AA42">
        <f ca="1">W40+Z40+AA40</f>
        <v>24</v>
      </c>
    </row>
    <row r="43" spans="3:27">
      <c r="C43" s="21"/>
      <c r="D43" s="23"/>
      <c r="E43" s="10"/>
      <c r="F43" s="10"/>
      <c r="G43" s="10"/>
      <c r="H43" s="11"/>
      <c r="I43" s="21"/>
      <c r="J43" s="23"/>
      <c r="K43" s="10"/>
      <c r="L43" s="10"/>
      <c r="M43" s="10"/>
      <c r="N43" s="11"/>
    </row>
    <row r="44" spans="3:27">
      <c r="C44" s="21"/>
      <c r="D44" s="23"/>
      <c r="E44" s="10"/>
      <c r="F44" s="10"/>
      <c r="G44" s="10"/>
      <c r="H44" s="11"/>
      <c r="I44" s="21"/>
      <c r="J44" s="23"/>
      <c r="K44" s="10"/>
      <c r="L44" s="10"/>
      <c r="M44" s="10"/>
      <c r="N44" s="11"/>
      <c r="Y44" s="21"/>
    </row>
    <row r="45" spans="3:27">
      <c r="C45" s="21"/>
      <c r="D45" s="23"/>
      <c r="E45" s="10"/>
      <c r="F45" s="10"/>
      <c r="G45" s="10"/>
      <c r="H45" s="11"/>
      <c r="I45" s="21"/>
      <c r="J45" s="23"/>
      <c r="K45" s="10"/>
      <c r="L45" s="10"/>
      <c r="M45" s="10"/>
      <c r="N45" s="11"/>
    </row>
    <row r="46" spans="3:27">
      <c r="C46" s="21"/>
      <c r="D46" s="24"/>
      <c r="E46" s="13"/>
      <c r="F46" s="13"/>
      <c r="G46" s="13"/>
      <c r="H46" s="14"/>
      <c r="I46" s="21"/>
      <c r="J46" s="24"/>
      <c r="K46" s="13"/>
      <c r="L46" s="13"/>
      <c r="M46" s="13"/>
      <c r="N46" s="14"/>
    </row>
    <row r="47" spans="3:27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1.四則混合問題3（四則混合問題）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13＋7×9</v>
      </c>
      <c r="I57" s="20" t="s">
        <v>27</v>
      </c>
      <c r="J57" s="20"/>
      <c r="K57" t="str">
        <f ca="1">K6</f>
        <v>2＋180÷15</v>
      </c>
    </row>
    <row r="58" spans="1:14">
      <c r="C58" s="21"/>
      <c r="D58" s="25" t="s">
        <v>36</v>
      </c>
      <c r="E58" s="7" t="str">
        <f ca="1">Q7&amp;"＋"&amp;R7*S7</f>
        <v>13＋63</v>
      </c>
      <c r="F58" s="7"/>
      <c r="G58" s="29" t="s">
        <v>68</v>
      </c>
      <c r="H58" s="8"/>
      <c r="I58" s="21"/>
      <c r="J58" s="25" t="s">
        <v>36</v>
      </c>
      <c r="K58" s="7" t="str">
        <f ca="1">W7&amp;"＋"&amp;X7/Y7</f>
        <v>2＋12</v>
      </c>
      <c r="L58" s="7"/>
      <c r="M58" s="29" t="s">
        <v>69</v>
      </c>
      <c r="N58" s="8"/>
    </row>
    <row r="59" spans="1:14">
      <c r="C59" s="21"/>
      <c r="D59" s="26" t="s">
        <v>36</v>
      </c>
      <c r="E59" s="27">
        <f ca="1">Q7+R7*S7</f>
        <v>76</v>
      </c>
      <c r="F59" s="10"/>
      <c r="G59" s="10"/>
      <c r="H59" s="11"/>
      <c r="I59" s="21"/>
      <c r="J59" s="26" t="s">
        <v>36</v>
      </c>
      <c r="K59" s="27">
        <f ca="1">W7+X7/Y7</f>
        <v>14</v>
      </c>
      <c r="L59" s="10"/>
      <c r="M59" s="10"/>
      <c r="N59" s="11"/>
    </row>
    <row r="60" spans="1:14">
      <c r="C60" s="21"/>
      <c r="D60" s="26"/>
      <c r="E60" s="27"/>
      <c r="F60" s="10"/>
      <c r="G60" s="10"/>
      <c r="H60" s="11"/>
      <c r="I60" s="21"/>
      <c r="J60" s="26"/>
      <c r="K60" s="27"/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20-2×7</v>
      </c>
      <c r="I64" s="20" t="s">
        <v>30</v>
      </c>
      <c r="J64" s="20"/>
      <c r="K64" t="str">
        <f ca="1">K13</f>
        <v>24-81÷9</v>
      </c>
    </row>
    <row r="65" spans="3:14">
      <c r="C65" s="21"/>
      <c r="D65" s="25" t="s">
        <v>36</v>
      </c>
      <c r="E65" s="7" t="str">
        <f ca="1">Q14&amp;"-"&amp;R14*S14</f>
        <v>20-14</v>
      </c>
      <c r="F65" s="7"/>
      <c r="G65" s="29" t="s">
        <v>68</v>
      </c>
      <c r="H65" s="8"/>
      <c r="I65" s="21"/>
      <c r="J65" s="25" t="s">
        <v>36</v>
      </c>
      <c r="K65" s="7" t="str">
        <f ca="1">W14&amp;"-"&amp;X14/Y14</f>
        <v>24-9</v>
      </c>
      <c r="L65" s="7"/>
      <c r="M65" s="29" t="s">
        <v>69</v>
      </c>
      <c r="N65" s="8"/>
    </row>
    <row r="66" spans="3:14">
      <c r="C66" s="21"/>
      <c r="D66" s="26" t="s">
        <v>36</v>
      </c>
      <c r="E66" s="27">
        <f ca="1">Q14-R14*S14</f>
        <v>6</v>
      </c>
      <c r="F66" s="10"/>
      <c r="G66" s="10"/>
      <c r="H66" s="11"/>
      <c r="I66" s="21"/>
      <c r="J66" s="26" t="s">
        <v>36</v>
      </c>
      <c r="K66" s="27">
        <f ca="1">W14-X14/Y14</f>
        <v>15</v>
      </c>
      <c r="L66" s="10"/>
      <c r="M66" s="10"/>
      <c r="N66" s="11"/>
    </row>
    <row r="67" spans="3:14">
      <c r="C67" s="21"/>
      <c r="D67" s="26"/>
      <c r="E67" s="27"/>
      <c r="F67" s="10"/>
      <c r="G67" s="10"/>
      <c r="H67" s="11"/>
      <c r="I67" s="21"/>
      <c r="J67" s="26"/>
      <c r="K67" s="27"/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39</v>
      </c>
      <c r="D71" s="20"/>
      <c r="E71" t="str">
        <f ca="1">E20</f>
        <v>(4＋8)×12</v>
      </c>
      <c r="I71" s="20" t="s">
        <v>40</v>
      </c>
      <c r="J71" s="20"/>
      <c r="K71" t="str">
        <f ca="1">K20</f>
        <v>7×(13+12)</v>
      </c>
    </row>
    <row r="72" spans="3:14">
      <c r="C72" s="21"/>
      <c r="D72" s="25" t="s">
        <v>36</v>
      </c>
      <c r="E72" s="7" t="str">
        <f ca="1">Q21+R21&amp;"×"&amp;S21</f>
        <v>12×12</v>
      </c>
      <c r="F72" s="7"/>
      <c r="G72" s="29" t="s">
        <v>51</v>
      </c>
      <c r="H72" s="8"/>
      <c r="I72" s="21"/>
      <c r="J72" s="25" t="s">
        <v>36</v>
      </c>
      <c r="K72" s="7" t="str">
        <f ca="1">W21&amp;"×"&amp;X21+Y21</f>
        <v>7×25</v>
      </c>
      <c r="L72" s="7"/>
      <c r="M72" s="29" t="s">
        <v>51</v>
      </c>
      <c r="N72" s="8"/>
    </row>
    <row r="73" spans="3:14">
      <c r="C73" s="21"/>
      <c r="D73" s="26" t="s">
        <v>36</v>
      </c>
      <c r="E73" s="27">
        <f ca="1">(Q21+R21)*S21</f>
        <v>144</v>
      </c>
      <c r="F73" s="10"/>
      <c r="G73" s="10"/>
      <c r="H73" s="11"/>
      <c r="I73" s="21"/>
      <c r="J73" s="26" t="s">
        <v>36</v>
      </c>
      <c r="K73" s="27">
        <f ca="1">W21*(X21+Y21)</f>
        <v>175</v>
      </c>
      <c r="L73" s="10"/>
      <c r="M73" s="10"/>
      <c r="N73" s="11"/>
    </row>
    <row r="74" spans="3:14">
      <c r="C74" s="21"/>
      <c r="D74" s="26"/>
      <c r="E74" s="27"/>
      <c r="F74" s="10"/>
      <c r="G74" s="10"/>
      <c r="H74" s="11"/>
      <c r="I74" s="21"/>
      <c r="J74" s="26"/>
      <c r="K74" s="27"/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1" t="str">
        <f>C27</f>
        <v>(7)</v>
      </c>
      <c r="D78" s="20"/>
      <c r="E78" t="str">
        <f ca="1">E27</f>
        <v>(6-2)×4</v>
      </c>
      <c r="I78" s="21" t="str">
        <f>I27</f>
        <v>(8)</v>
      </c>
      <c r="J78" s="20"/>
      <c r="K78" t="str">
        <f ca="1">K27</f>
        <v>(187-5)÷13</v>
      </c>
    </row>
    <row r="79" spans="3:14">
      <c r="C79" s="21"/>
      <c r="D79" s="25" t="s">
        <v>36</v>
      </c>
      <c r="E79" s="7" t="str">
        <f ca="1">Q28-R28&amp;"×"&amp;S28</f>
        <v>4×4</v>
      </c>
      <c r="F79" s="7"/>
      <c r="G79" s="29" t="s">
        <v>51</v>
      </c>
      <c r="H79" s="8"/>
      <c r="I79" s="21"/>
      <c r="J79" s="25" t="s">
        <v>36</v>
      </c>
      <c r="K79" s="7" t="str">
        <f ca="1">W28-X28&amp;"÷"&amp;Y28</f>
        <v>182÷13</v>
      </c>
      <c r="L79" s="7"/>
      <c r="M79" s="29" t="s">
        <v>51</v>
      </c>
      <c r="N79" s="8"/>
    </row>
    <row r="80" spans="3:14">
      <c r="C80" s="21"/>
      <c r="D80" s="26" t="s">
        <v>36</v>
      </c>
      <c r="E80" s="27">
        <f ca="1">(Q28-R28)*S28</f>
        <v>16</v>
      </c>
      <c r="F80" s="10"/>
      <c r="G80" s="30"/>
      <c r="H80" s="11"/>
      <c r="I80" s="21"/>
      <c r="J80" s="26" t="s">
        <v>36</v>
      </c>
      <c r="K80" s="27">
        <f ca="1">(W28-X28)/Y28</f>
        <v>14</v>
      </c>
      <c r="L80" s="10"/>
      <c r="M80" s="30"/>
      <c r="N80" s="11"/>
    </row>
    <row r="81" spans="3:14">
      <c r="C81" s="21"/>
      <c r="D81" s="26"/>
      <c r="E81" s="27"/>
      <c r="F81" s="10"/>
      <c r="G81" s="10"/>
      <c r="H81" s="11"/>
      <c r="I81" s="21"/>
      <c r="J81" s="26"/>
      <c r="K81" s="27"/>
      <c r="L81" s="10"/>
      <c r="M81" s="10"/>
      <c r="N81" s="11"/>
    </row>
    <row r="82" spans="3:14">
      <c r="C82" s="21"/>
      <c r="D82" s="23"/>
      <c r="E82" s="10"/>
      <c r="F82" s="10"/>
      <c r="G82" s="10"/>
      <c r="H82" s="11"/>
      <c r="I82" s="21"/>
      <c r="J82" s="23"/>
      <c r="K82" s="10"/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1" t="str">
        <f>C34</f>
        <v>(9)</v>
      </c>
      <c r="D85" s="20"/>
      <c r="E85" t="str">
        <f ca="1">E34</f>
        <v>(22-8)×(5+3)</v>
      </c>
      <c r="I85" s="21" t="str">
        <f>I34</f>
        <v>(10)</v>
      </c>
      <c r="J85" s="20"/>
      <c r="K85" t="str">
        <f ca="1">K34</f>
        <v>94-7×(3+10)</v>
      </c>
    </row>
    <row r="86" spans="3:14">
      <c r="C86" s="21"/>
      <c r="D86" s="25" t="s">
        <v>36</v>
      </c>
      <c r="E86" s="7" t="str">
        <f ca="1">Q35-R35&amp;"×"&amp;S35+T35</f>
        <v>14×8</v>
      </c>
      <c r="F86" s="7"/>
      <c r="G86" s="29" t="s">
        <v>51</v>
      </c>
      <c r="H86" s="8"/>
      <c r="I86" s="21"/>
      <c r="J86" s="25" t="s">
        <v>36</v>
      </c>
      <c r="K86" s="7" t="str">
        <f ca="1">W35&amp;"-"&amp;X35&amp;"×"&amp;Y35+Z35</f>
        <v>94-7×13</v>
      </c>
      <c r="L86" s="7"/>
      <c r="M86" s="29" t="s">
        <v>52</v>
      </c>
      <c r="N86" s="8"/>
    </row>
    <row r="87" spans="3:14">
      <c r="C87" s="21"/>
      <c r="D87" s="26" t="s">
        <v>36</v>
      </c>
      <c r="E87" s="27">
        <f ca="1">(Q35-R35)*(S35+T35)</f>
        <v>112</v>
      </c>
      <c r="F87" s="10"/>
      <c r="G87" s="10"/>
      <c r="H87" s="11"/>
      <c r="I87" s="21"/>
      <c r="J87" s="26" t="s">
        <v>36</v>
      </c>
      <c r="K87" s="27" t="str">
        <f ca="1">W35&amp;"-"&amp;X35*(Y35+Z35)</f>
        <v>94-91</v>
      </c>
      <c r="L87" s="10"/>
      <c r="M87" s="30" t="s">
        <v>68</v>
      </c>
      <c r="N87" s="11"/>
    </row>
    <row r="88" spans="3:14">
      <c r="C88" s="21"/>
      <c r="D88" s="26"/>
      <c r="E88" s="27"/>
      <c r="F88" s="10"/>
      <c r="G88" s="10"/>
      <c r="H88" s="11"/>
      <c r="I88" s="21"/>
      <c r="J88" s="26" t="s">
        <v>36</v>
      </c>
      <c r="K88" s="27">
        <f ca="1">W35-X35*(Y35+Z35)</f>
        <v>3</v>
      </c>
      <c r="L88" s="10"/>
      <c r="M88" s="10"/>
      <c r="N88" s="11"/>
    </row>
    <row r="89" spans="3:14">
      <c r="C89" s="21"/>
      <c r="D89" s="23"/>
      <c r="E89" s="10"/>
      <c r="F89" s="10"/>
      <c r="G89" s="10"/>
      <c r="H89" s="11"/>
      <c r="I89" s="21"/>
      <c r="J89" s="23"/>
      <c r="K89" s="10"/>
      <c r="L89" s="10"/>
      <c r="M89" s="10"/>
      <c r="N89" s="11"/>
    </row>
    <row r="90" spans="3:14">
      <c r="C90" s="21"/>
      <c r="D90" s="24"/>
      <c r="E90" s="13"/>
      <c r="F90" s="13"/>
      <c r="G90" s="13"/>
      <c r="H90" s="14"/>
      <c r="I90" s="21"/>
      <c r="J90" s="24"/>
      <c r="K90" s="13"/>
      <c r="L90" s="13"/>
      <c r="M90" s="13"/>
      <c r="N90" s="14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1" t="str">
        <f>C41</f>
        <v>(11)</v>
      </c>
      <c r="D92" s="20"/>
      <c r="E92" t="str">
        <f ca="1">E41</f>
        <v>10-(190-13×14)</v>
      </c>
      <c r="I92" s="21" t="str">
        <f>I41</f>
        <v>(12)</v>
      </c>
      <c r="J92" s="20"/>
      <c r="K92" t="str">
        <f ca="1">K41</f>
        <v>24-｛19-(134-12×10)｝</v>
      </c>
      <c r="N92" s="5" t="s">
        <v>54</v>
      </c>
    </row>
    <row r="93" spans="3:14">
      <c r="C93" s="21"/>
      <c r="D93" s="25" t="s">
        <v>36</v>
      </c>
      <c r="E93" s="7" t="str">
        <f ca="1">T42&amp;"-("&amp;Q42&amp;"-"&amp;R42*S42&amp;")"</f>
        <v>10-(190-182)</v>
      </c>
      <c r="F93" s="7"/>
      <c r="G93" s="29" t="s">
        <v>70</v>
      </c>
      <c r="H93" s="8"/>
      <c r="I93" s="21"/>
      <c r="J93" s="25" t="s">
        <v>36</v>
      </c>
      <c r="K93" s="7" t="str">
        <f ca="1">AA42&amp;"-｛"&amp;Z42&amp;"-("&amp;W42&amp;"-"&amp;X42*Y42&amp;")｝"</f>
        <v>24-｛19-(134-120)｝</v>
      </c>
      <c r="L93" s="7"/>
      <c r="M93" s="29" t="s">
        <v>72</v>
      </c>
      <c r="N93" s="8"/>
    </row>
    <row r="94" spans="3:14">
      <c r="C94" s="21"/>
      <c r="D94" s="26" t="s">
        <v>36</v>
      </c>
      <c r="E94" s="27" t="str">
        <f ca="1">T42&amp;"-"&amp;Q42-R42*S42</f>
        <v>10-8</v>
      </c>
      <c r="F94" s="10"/>
      <c r="G94" s="30" t="s">
        <v>71</v>
      </c>
      <c r="H94" s="11"/>
      <c r="I94" s="21"/>
      <c r="J94" s="26" t="s">
        <v>36</v>
      </c>
      <c r="K94" s="27" t="str">
        <f ca="1">AA42&amp;"-｛"&amp;Z42&amp;"-"&amp;W42-X42*Y42&amp;"｝"</f>
        <v>24-｛19-14｝</v>
      </c>
      <c r="L94" s="10"/>
      <c r="M94" s="30" t="s">
        <v>73</v>
      </c>
      <c r="N94" s="11"/>
    </row>
    <row r="95" spans="3:14">
      <c r="C95" s="21"/>
      <c r="D95" s="26" t="s">
        <v>36</v>
      </c>
      <c r="E95" s="27">
        <f ca="1">T42-(Q42-R42*S42)</f>
        <v>2</v>
      </c>
      <c r="F95" s="10"/>
      <c r="G95" s="10"/>
      <c r="H95" s="11"/>
      <c r="I95" s="21"/>
      <c r="J95" s="26" t="s">
        <v>36</v>
      </c>
      <c r="K95" s="27" t="str">
        <f ca="1">AA42&amp;"-"&amp;Z42-(W42-X42*Y42)</f>
        <v>24-5</v>
      </c>
      <c r="L95" s="10"/>
      <c r="M95" s="30" t="s">
        <v>74</v>
      </c>
      <c r="N95" s="11"/>
    </row>
    <row r="96" spans="3:14">
      <c r="C96" s="21"/>
      <c r="D96" s="23"/>
      <c r="E96" s="10"/>
      <c r="F96" s="10"/>
      <c r="G96" s="10"/>
      <c r="H96" s="11"/>
      <c r="I96" s="21"/>
      <c r="J96" s="26" t="s">
        <v>36</v>
      </c>
      <c r="K96" s="27">
        <f ca="1">AA42-(Z42-(W42-X42*Y42))</f>
        <v>19</v>
      </c>
      <c r="L96" s="10"/>
      <c r="M96" s="10"/>
      <c r="N96" s="11"/>
    </row>
    <row r="97" spans="3:14">
      <c r="C97" s="21"/>
      <c r="D97" s="24"/>
      <c r="E97" s="13"/>
      <c r="F97" s="13"/>
      <c r="G97" s="13"/>
      <c r="H97" s="14"/>
      <c r="I97" s="21"/>
      <c r="J97" s="24"/>
      <c r="K97" s="13"/>
      <c r="L97" s="13"/>
      <c r="M97" s="13"/>
      <c r="N97" s="14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2021-06-24T18:14:26Z</cp:lastPrinted>
  <dcterms:created xsi:type="dcterms:W3CDTF">2015-06-05T18:19:34Z</dcterms:created>
  <dcterms:modified xsi:type="dcterms:W3CDTF">2021-06-26T17:33:47Z</dcterms:modified>
</cp:coreProperties>
</file>