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nemoto\Desktop\だいごろうブログ\どらえもんの算数が早くなる\かけ算で分解\"/>
    </mc:Choice>
  </mc:AlternateContent>
  <xr:revisionPtr revIDLastSave="0" documentId="13_ncr:1_{253196BC-276C-4F43-AE5A-D2622E50A161}" xr6:coauthVersionLast="47" xr6:coauthVersionMax="47" xr10:uidLastSave="{00000000-0000-0000-0000-000000000000}"/>
  <bookViews>
    <workbookView xWindow="1170" yWindow="1170" windowWidth="23160" windowHeight="14640" firstSheet="1" activeTab="1" xr2:uid="{00000000-000D-0000-FFFF-FFFF00000000}"/>
  </bookViews>
  <sheets>
    <sheet name="例題" sheetId="1" r:id="rId1"/>
    <sheet name="問題" sheetId="2" r:id="rId2"/>
  </sheets>
  <definedNames>
    <definedName name="_xlnm.Print_Area" localSheetId="1">問題!$A$1:$O$99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2" i="2" l="1"/>
  <c r="X43" i="2"/>
  <c r="R40" i="2"/>
  <c r="R42" i="2" s="1"/>
  <c r="Y44" i="2"/>
  <c r="X44" i="2"/>
  <c r="K95" i="2" s="1"/>
  <c r="Y43" i="2"/>
  <c r="Y42" i="2"/>
  <c r="Y41" i="2"/>
  <c r="X41" i="2"/>
  <c r="R44" i="2"/>
  <c r="S44" i="2"/>
  <c r="S43" i="2"/>
  <c r="R43" i="2"/>
  <c r="S42" i="2"/>
  <c r="S41" i="2"/>
  <c r="Y36" i="2"/>
  <c r="X36" i="2"/>
  <c r="Y35" i="2"/>
  <c r="Y34" i="2"/>
  <c r="X33" i="2"/>
  <c r="X35" i="2" s="1"/>
  <c r="R22" i="2"/>
  <c r="R36" i="2"/>
  <c r="S36" i="2"/>
  <c r="S35" i="2"/>
  <c r="S34" i="2"/>
  <c r="R33" i="2"/>
  <c r="R35" i="2" s="1"/>
  <c r="Y29" i="2"/>
  <c r="X29" i="2"/>
  <c r="Y28" i="2"/>
  <c r="Y27" i="2"/>
  <c r="X26" i="2"/>
  <c r="X28" i="2" s="1"/>
  <c r="R29" i="2"/>
  <c r="S29" i="2"/>
  <c r="S28" i="2"/>
  <c r="S27" i="2"/>
  <c r="R26" i="2"/>
  <c r="R28" i="2" s="1"/>
  <c r="Y22" i="2"/>
  <c r="X22" i="2"/>
  <c r="S22" i="2"/>
  <c r="Y21" i="2"/>
  <c r="S21" i="2"/>
  <c r="Y20" i="2"/>
  <c r="S20" i="2"/>
  <c r="X19" i="2"/>
  <c r="X20" i="2" s="1"/>
  <c r="R19" i="2"/>
  <c r="R20" i="2" s="1"/>
  <c r="Y15" i="2"/>
  <c r="X15" i="2"/>
  <c r="Y14" i="2"/>
  <c r="Y13" i="2"/>
  <c r="X12" i="2"/>
  <c r="X14" i="2" s="1"/>
  <c r="R15" i="2"/>
  <c r="S5" i="2"/>
  <c r="R12" i="2"/>
  <c r="R14" i="2" s="1"/>
  <c r="Y7" i="2"/>
  <c r="Y6" i="2"/>
  <c r="Y5" i="2"/>
  <c r="X5" i="2"/>
  <c r="X7" i="2" s="1"/>
  <c r="R5" i="2"/>
  <c r="S15" i="2"/>
  <c r="S14" i="2"/>
  <c r="S13" i="2"/>
  <c r="S7" i="2"/>
  <c r="S6" i="2"/>
  <c r="B53" i="2"/>
  <c r="K96" i="2" l="1"/>
  <c r="K94" i="2"/>
  <c r="K93" i="2"/>
  <c r="K80" i="2"/>
  <c r="K81" i="2"/>
  <c r="E80" i="2"/>
  <c r="E81" i="2"/>
  <c r="K73" i="2"/>
  <c r="K74" i="2"/>
  <c r="E74" i="2"/>
  <c r="E73" i="2"/>
  <c r="K67" i="2"/>
  <c r="E67" i="2"/>
  <c r="W41" i="2"/>
  <c r="Q44" i="2"/>
  <c r="W42" i="2"/>
  <c r="W43" i="2"/>
  <c r="W44" i="2"/>
  <c r="Q41" i="2"/>
  <c r="X34" i="2"/>
  <c r="R41" i="2"/>
  <c r="W35" i="2"/>
  <c r="Q42" i="2"/>
  <c r="Q43" i="2"/>
  <c r="W34" i="2"/>
  <c r="W36" i="2"/>
  <c r="Q34" i="2"/>
  <c r="R34" i="2"/>
  <c r="E86" i="2" s="1"/>
  <c r="W27" i="2"/>
  <c r="Q35" i="2"/>
  <c r="Q36" i="2"/>
  <c r="W28" i="2"/>
  <c r="Q27" i="2"/>
  <c r="W29" i="2"/>
  <c r="X27" i="2"/>
  <c r="Q29" i="2"/>
  <c r="R27" i="2"/>
  <c r="E79" i="2" s="1"/>
  <c r="Q28" i="2"/>
  <c r="W20" i="2"/>
  <c r="R13" i="2"/>
  <c r="X21" i="2"/>
  <c r="K72" i="2" s="1"/>
  <c r="Q20" i="2"/>
  <c r="W13" i="2"/>
  <c r="Q21" i="2"/>
  <c r="W21" i="2"/>
  <c r="W22" i="2"/>
  <c r="W6" i="2"/>
  <c r="W14" i="2"/>
  <c r="Q22" i="2"/>
  <c r="R21" i="2"/>
  <c r="E72" i="2" s="1"/>
  <c r="X13" i="2"/>
  <c r="K68" i="2" s="1"/>
  <c r="W7" i="2"/>
  <c r="W15" i="2"/>
  <c r="X6" i="2"/>
  <c r="K60" i="2" s="1"/>
  <c r="R6" i="2"/>
  <c r="R7" i="2"/>
  <c r="Q14" i="2"/>
  <c r="Q15" i="2"/>
  <c r="Q13" i="2"/>
  <c r="Q6" i="2"/>
  <c r="Q7" i="2"/>
  <c r="E93" i="2" l="1"/>
  <c r="E96" i="2"/>
  <c r="E95" i="2"/>
  <c r="E94" i="2"/>
  <c r="K89" i="2"/>
  <c r="K86" i="2"/>
  <c r="K88" i="2"/>
  <c r="K87" i="2"/>
  <c r="E88" i="2"/>
  <c r="E87" i="2"/>
  <c r="E89" i="2"/>
  <c r="K82" i="2"/>
  <c r="K79" i="2"/>
  <c r="E58" i="2"/>
  <c r="E82" i="2"/>
  <c r="K75" i="2"/>
  <c r="E75" i="2"/>
  <c r="K66" i="2"/>
  <c r="K65" i="2"/>
  <c r="E65" i="2"/>
  <c r="E68" i="2"/>
  <c r="E66" i="2"/>
  <c r="K59" i="2"/>
  <c r="K58" i="2"/>
  <c r="E59" i="2"/>
  <c r="E60" i="2"/>
  <c r="K41" i="2"/>
  <c r="K92" i="2" s="1"/>
  <c r="E41" i="2"/>
  <c r="E92" i="2" s="1"/>
  <c r="K34" i="2"/>
  <c r="K85" i="2" s="1"/>
  <c r="E34" i="2"/>
  <c r="E85" i="2" s="1"/>
  <c r="K27" i="2"/>
  <c r="K78" i="2" s="1"/>
  <c r="E27" i="2"/>
  <c r="E78" i="2" s="1"/>
  <c r="K20" i="2"/>
  <c r="K71" i="2" s="1"/>
  <c r="K6" i="2"/>
  <c r="K57" i="2" s="1"/>
  <c r="E20" i="2"/>
  <c r="E71" i="2" s="1"/>
  <c r="E6" i="2"/>
  <c r="K13" i="2"/>
  <c r="K64" i="2" s="1"/>
  <c r="E13" i="2"/>
  <c r="E64" i="2" s="1"/>
  <c r="E57" i="2" l="1"/>
</calcChain>
</file>

<file path=xl/sharedStrings.xml><?xml version="1.0" encoding="utf-8"?>
<sst xmlns="http://schemas.openxmlformats.org/spreadsheetml/2006/main" count="116" uniqueCount="54">
  <si>
    <t>中学受験算数プリント　小学４年</t>
    <rPh sb="0" eb="2">
      <t>チュウガク</t>
    </rPh>
    <rPh sb="2" eb="4">
      <t>ジュケン</t>
    </rPh>
    <rPh sb="4" eb="6">
      <t>サンスウ</t>
    </rPh>
    <rPh sb="11" eb="13">
      <t>ショウガク</t>
    </rPh>
    <rPh sb="14" eb="15">
      <t>ネン</t>
    </rPh>
    <phoneticPr fontId="1"/>
  </si>
  <si>
    <t>最初はカッコの中を計算する</t>
    <rPh sb="0" eb="2">
      <t>サイショ</t>
    </rPh>
    <rPh sb="7" eb="8">
      <t>ナカ</t>
    </rPh>
    <rPh sb="9" eb="11">
      <t>ケイサン</t>
    </rPh>
    <phoneticPr fontId="1"/>
  </si>
  <si>
    <t>覚えよう1</t>
    <rPh sb="0" eb="1">
      <t>オボ</t>
    </rPh>
    <phoneticPr fontId="1"/>
  </si>
  <si>
    <t>覚えよう2</t>
    <rPh sb="0" eb="1">
      <t>オボ</t>
    </rPh>
    <phoneticPr fontId="1"/>
  </si>
  <si>
    <t>やり方を見てみよう1</t>
    <rPh sb="2" eb="3">
      <t>カタ</t>
    </rPh>
    <rPh sb="4" eb="5">
      <t>ミ</t>
    </rPh>
    <phoneticPr fontId="1"/>
  </si>
  <si>
    <t>ここがポイント！ カッコ()の中の(3＋4)を最初に計算したよ</t>
    <rPh sb="15" eb="16">
      <t>ナカ</t>
    </rPh>
    <rPh sb="23" eb="25">
      <t>サイショ</t>
    </rPh>
    <rPh sb="26" eb="28">
      <t>ケイサン</t>
    </rPh>
    <phoneticPr fontId="1"/>
  </si>
  <si>
    <t>13 －(5－2)</t>
    <phoneticPr fontId="1"/>
  </si>
  <si>
    <t>最初にどこを計算すればよかったかな？</t>
    <rPh sb="0" eb="2">
      <t>サイショ</t>
    </rPh>
    <rPh sb="6" eb="8">
      <t>ケイサン</t>
    </rPh>
    <phoneticPr fontId="1"/>
  </si>
  <si>
    <t>＝11</t>
    <phoneticPr fontId="1"/>
  </si>
  <si>
    <t>＝2</t>
    <phoneticPr fontId="1"/>
  </si>
  <si>
    <r>
      <t>9－</t>
    </r>
    <r>
      <rPr>
        <sz val="11"/>
        <color theme="1"/>
        <rFont val="Yu Gothic"/>
        <family val="3"/>
        <charset val="128"/>
        <scheme val="minor"/>
      </rPr>
      <t>(</t>
    </r>
    <r>
      <rPr>
        <sz val="11"/>
        <color rgb="FFFF0000"/>
        <rFont val="Yu Gothic"/>
        <family val="3"/>
        <charset val="128"/>
        <scheme val="minor"/>
      </rPr>
      <t>3 ＋4</t>
    </r>
    <r>
      <rPr>
        <sz val="11"/>
        <color theme="1"/>
        <rFont val="Yu Gothic"/>
        <family val="3"/>
        <charset val="128"/>
        <scheme val="minor"/>
      </rPr>
      <t>)</t>
    </r>
    <phoneticPr fontId="1"/>
  </si>
  <si>
    <r>
      <t>＝9-</t>
    </r>
    <r>
      <rPr>
        <sz val="11"/>
        <color rgb="FFFF0000"/>
        <rFont val="Yu Gothic"/>
        <family val="3"/>
        <charset val="128"/>
        <scheme val="minor"/>
      </rPr>
      <t>7</t>
    </r>
    <phoneticPr fontId="1"/>
  </si>
  <si>
    <r>
      <t>3＋</t>
    </r>
    <r>
      <rPr>
        <sz val="11"/>
        <color rgb="FFFF0000"/>
        <rFont val="Yu Gothic"/>
        <family val="3"/>
        <charset val="128"/>
        <scheme val="minor"/>
      </rPr>
      <t>4×2</t>
    </r>
    <phoneticPr fontId="1"/>
  </si>
  <si>
    <r>
      <t>＝3+</t>
    </r>
    <r>
      <rPr>
        <sz val="11"/>
        <color rgb="FFFF0000"/>
        <rFont val="Yu Gothic"/>
        <family val="3"/>
        <charset val="128"/>
        <scheme val="minor"/>
      </rPr>
      <t>8</t>
    </r>
    <phoneticPr fontId="1"/>
  </si>
  <si>
    <t>ここがポイント！ 掛算(4×2）を最初に計算したよ</t>
    <rPh sb="9" eb="11">
      <t>カケザン</t>
    </rPh>
    <rPh sb="17" eb="19">
      <t>サイショ</t>
    </rPh>
    <rPh sb="20" eb="22">
      <t>ケイサン</t>
    </rPh>
    <phoneticPr fontId="1"/>
  </si>
  <si>
    <t>やり方を見てみよう2</t>
    <rPh sb="2" eb="3">
      <t>カタ</t>
    </rPh>
    <rPh sb="4" eb="5">
      <t>ミ</t>
    </rPh>
    <phoneticPr fontId="1"/>
  </si>
  <si>
    <t>やってみよう1</t>
    <phoneticPr fontId="1"/>
  </si>
  <si>
    <t>5+3×6</t>
    <phoneticPr fontId="1"/>
  </si>
  <si>
    <t>やってみよう2-1</t>
    <phoneticPr fontId="1"/>
  </si>
  <si>
    <t>やってみよう2-2</t>
    <phoneticPr fontId="1"/>
  </si>
  <si>
    <t>9－8÷2</t>
    <phoneticPr fontId="1"/>
  </si>
  <si>
    <t>足し算(＋)、引き算(－)、掛算(×)、割り算(÷)が混ざってたら、</t>
    <rPh sb="1" eb="2">
      <t>ザン</t>
    </rPh>
    <rPh sb="6" eb="7">
      <t>ヒ</t>
    </rPh>
    <rPh sb="8" eb="9">
      <t>ザン</t>
    </rPh>
    <rPh sb="13" eb="15">
      <t>カケザン</t>
    </rPh>
    <rPh sb="19" eb="20">
      <t>ワ</t>
    </rPh>
    <rPh sb="21" eb="22">
      <t>ザン</t>
    </rPh>
    <rPh sb="26" eb="27">
      <t>マ</t>
    </rPh>
    <phoneticPr fontId="1"/>
  </si>
  <si>
    <t>最初にカッコ、次は掛算と割り算を先に計算する</t>
    <phoneticPr fontId="1"/>
  </si>
  <si>
    <t>引き算や割り算の場合でも同じだよ。</t>
    <rPh sb="0" eb="1">
      <t>ヒ</t>
    </rPh>
    <rPh sb="2" eb="3">
      <t>ザン</t>
    </rPh>
    <rPh sb="4" eb="5">
      <t>ワ</t>
    </rPh>
    <rPh sb="6" eb="7">
      <t>ザン</t>
    </rPh>
    <rPh sb="8" eb="10">
      <t>バアイ</t>
    </rPh>
    <rPh sb="12" eb="13">
      <t>オナ</t>
    </rPh>
    <phoneticPr fontId="1"/>
  </si>
  <si>
    <t>先に割り算を計算しよう</t>
    <phoneticPr fontId="1"/>
  </si>
  <si>
    <t>日付</t>
    <rPh sb="0" eb="2">
      <t>ヒヅケ</t>
    </rPh>
    <phoneticPr fontId="1"/>
  </si>
  <si>
    <t>(1)</t>
    <phoneticPr fontId="1"/>
  </si>
  <si>
    <t>(2)</t>
    <phoneticPr fontId="1"/>
  </si>
  <si>
    <t>次の計算をやってみよう</t>
    <rPh sb="0" eb="1">
      <t>ツギ</t>
    </rPh>
    <rPh sb="2" eb="4">
      <t>ケイサン</t>
    </rPh>
    <phoneticPr fontId="1"/>
  </si>
  <si>
    <t>(3)</t>
    <phoneticPr fontId="1"/>
  </si>
  <si>
    <t>(4)</t>
    <phoneticPr fontId="1"/>
  </si>
  <si>
    <t>名前</t>
    <rPh sb="0" eb="2">
      <t>ナマエ</t>
    </rPh>
    <phoneticPr fontId="1"/>
  </si>
  <si>
    <t>問題1</t>
    <rPh sb="0" eb="2">
      <t>モンダイ</t>
    </rPh>
    <phoneticPr fontId="1"/>
  </si>
  <si>
    <t>1.計算の決まり(1)</t>
    <rPh sb="2" eb="4">
      <t>ケイサン</t>
    </rPh>
    <rPh sb="5" eb="6">
      <t>キ</t>
    </rPh>
    <phoneticPr fontId="1"/>
  </si>
  <si>
    <t>計算プリント　</t>
    <rPh sb="0" eb="2">
      <t>ケイサン</t>
    </rPh>
    <phoneticPr fontId="1"/>
  </si>
  <si>
    <t>解答1</t>
    <rPh sb="0" eb="2">
      <t>カイトウ</t>
    </rPh>
    <phoneticPr fontId="1"/>
  </si>
  <si>
    <t>＝</t>
    <phoneticPr fontId="1"/>
  </si>
  <si>
    <t>計算プリント(解答)　</t>
    <rPh sb="0" eb="2">
      <t>ケイサン</t>
    </rPh>
    <rPh sb="7" eb="9">
      <t>カイトウ</t>
    </rPh>
    <phoneticPr fontId="1"/>
  </si>
  <si>
    <t>下記の途中の式は例です。他に、もっと簡単な方法を思いついたなら、それは大正解かも！？</t>
    <rPh sb="0" eb="2">
      <t>カキ</t>
    </rPh>
    <rPh sb="3" eb="5">
      <t>トチュウ</t>
    </rPh>
    <rPh sb="6" eb="7">
      <t>シキ</t>
    </rPh>
    <rPh sb="8" eb="9">
      <t>レイ</t>
    </rPh>
    <rPh sb="12" eb="13">
      <t>ホカ</t>
    </rPh>
    <rPh sb="18" eb="20">
      <t>カンタン</t>
    </rPh>
    <rPh sb="21" eb="23">
      <t>ホウホウ</t>
    </rPh>
    <rPh sb="24" eb="25">
      <t>オモ</t>
    </rPh>
    <rPh sb="35" eb="36">
      <t>ダイ</t>
    </rPh>
    <rPh sb="36" eb="38">
      <t>セイカイ</t>
    </rPh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</si>
  <si>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</si>
  <si>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</si>
  <si>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</si>
  <si>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</si>
  <si>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r>
      <t>1.</t>
    </r>
    <r>
      <rPr>
        <sz val="14"/>
        <color theme="1"/>
        <rFont val="Yu Gothic"/>
        <family val="3"/>
        <charset val="128"/>
        <scheme val="minor"/>
      </rPr>
      <t>複数の数のかけ算２</t>
    </r>
    <rPh sb="2" eb="4">
      <t>フクスウ</t>
    </rPh>
    <rPh sb="5" eb="6">
      <t>カズ</t>
    </rPh>
    <rPh sb="9" eb="10">
      <t>ザン</t>
    </rPh>
    <phoneticPr fontId="1"/>
  </si>
  <si>
    <t>パターン0：5n * 2nkのかけ算</t>
    <rPh sb="17" eb="18">
      <t>ザン</t>
    </rPh>
    <phoneticPr fontId="1"/>
  </si>
  <si>
    <t>パターン1：3つの数のかけ算(5を分解)</t>
    <rPh sb="9" eb="10">
      <t>カズ</t>
    </rPh>
    <rPh sb="13" eb="14">
      <t>ザン</t>
    </rPh>
    <rPh sb="17" eb="19">
      <t>ブンカイ</t>
    </rPh>
    <phoneticPr fontId="1"/>
  </si>
  <si>
    <t>パターン2：3つの数のかけ算(5を分解)+2nk</t>
    <rPh sb="9" eb="10">
      <t>カズ</t>
    </rPh>
    <rPh sb="13" eb="14">
      <t>ザン</t>
    </rPh>
    <rPh sb="17" eb="19">
      <t>ブンカイ</t>
    </rPh>
    <phoneticPr fontId="1"/>
  </si>
  <si>
    <t>パターン3：３つの数のかけ算(２を分解)+2nk</t>
    <rPh sb="9" eb="10">
      <t>カズ</t>
    </rPh>
    <rPh sb="13" eb="14">
      <t>ザン</t>
    </rPh>
    <rPh sb="17" eb="19">
      <t>ブンカイ</t>
    </rPh>
    <phoneticPr fontId="1"/>
  </si>
  <si>
    <t>(9)</t>
    <phoneticPr fontId="1"/>
  </si>
  <si>
    <t>(10)</t>
    <phoneticPr fontId="1"/>
  </si>
  <si>
    <t>パターン4：3つの数のかけ算(2を分解)+5nk</t>
    <rPh sb="9" eb="10">
      <t>カズ</t>
    </rPh>
    <rPh sb="13" eb="14">
      <t>ザン</t>
    </rPh>
    <rPh sb="17" eb="19">
      <t>ブンカイ</t>
    </rPh>
    <phoneticPr fontId="1"/>
  </si>
  <si>
    <t>パターン5：4つの数のかけ算(2,5を分解)</t>
    <rPh sb="9" eb="10">
      <t>カズ</t>
    </rPh>
    <rPh sb="13" eb="14">
      <t>ザン</t>
    </rPh>
    <rPh sb="19" eb="21">
      <t>ブンカイ</t>
    </rPh>
    <phoneticPr fontId="1"/>
  </si>
  <si>
    <t>(11)</t>
    <phoneticPr fontId="1"/>
  </si>
  <si>
    <t>(12)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</si>
</sst>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quotePrefix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9" xfId="0" applyNumberFormat="1" applyBorder="1"/>
    <xf numFmtId="0" fontId="0" fillId="0" borderId="10" xfId="0" applyBorder="1"/>
    <xf numFmtId="14" fontId="0" fillId="0" borderId="1" xfId="0" applyNumberFormat="1" applyBorder="1"/>
    <xf numFmtId="0" fontId="0" fillId="0" borderId="9" xfId="0" applyBorder="1"/>
    <xf numFmtId="0" fontId="0" fillId="0" borderId="11" xfId="0" applyBorder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4" xfId="0" quotePrefix="1" applyBorder="1" applyAlignment="1">
      <alignment horizontal="right"/>
    </xf>
    <xf numFmtId="0" fontId="0" fillId="0" borderId="0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5"/>
  <sheetViews>
    <sheetView workbookViewId="0">
      <selection activeCell="A4" sqref="A4:XFD6"/>
    </sheetView>
  </sheetViews>
  <sheetFormatPr defaultRowHeight="18.75"/>
  <cols>
    <col min="1" max="1" width="3.5" customWidth="1"/>
    <col min="2" max="2" width="3.75" customWidth="1"/>
    <col min="3" max="3" width="5.5" customWidth="1"/>
    <col min="11" max="11" width="9" customWidth="1"/>
    <col min="13" max="13" width="10.25" bestFit="1" customWidth="1"/>
  </cols>
  <sheetData>
    <row r="1" spans="1:12" ht="24">
      <c r="A1" s="2" t="s">
        <v>0</v>
      </c>
      <c r="J1" t="s">
        <v>25</v>
      </c>
      <c r="K1" s="17"/>
      <c r="L1" s="8"/>
    </row>
    <row r="2" spans="1:12" ht="24">
      <c r="B2" s="1" t="s">
        <v>33</v>
      </c>
      <c r="I2" t="s">
        <v>31</v>
      </c>
      <c r="J2" s="18"/>
      <c r="K2" s="19"/>
      <c r="L2" s="16"/>
    </row>
    <row r="4" spans="1:12">
      <c r="C4" s="4" t="s">
        <v>2</v>
      </c>
    </row>
    <row r="5" spans="1:12">
      <c r="D5" t="s">
        <v>1</v>
      </c>
    </row>
    <row r="7" spans="1:12">
      <c r="C7" s="4" t="s">
        <v>4</v>
      </c>
    </row>
    <row r="8" spans="1:12">
      <c r="D8" t="s">
        <v>10</v>
      </c>
    </row>
    <row r="9" spans="1:12">
      <c r="D9" s="3" t="s">
        <v>11</v>
      </c>
      <c r="F9" s="5" t="s">
        <v>5</v>
      </c>
    </row>
    <row r="10" spans="1:12">
      <c r="D10" s="3" t="s">
        <v>9</v>
      </c>
    </row>
    <row r="12" spans="1:12">
      <c r="C12" s="4" t="s">
        <v>16</v>
      </c>
    </row>
    <row r="13" spans="1:12">
      <c r="D13" t="s">
        <v>6</v>
      </c>
      <c r="F13" s="5" t="s">
        <v>7</v>
      </c>
    </row>
    <row r="14" spans="1:12">
      <c r="D14" s="6"/>
      <c r="E14" s="7"/>
      <c r="F14" s="7"/>
      <c r="G14" s="7"/>
      <c r="H14" s="7"/>
      <c r="I14" s="7"/>
      <c r="J14" s="7"/>
      <c r="K14" s="8"/>
    </row>
    <row r="15" spans="1:12">
      <c r="D15" s="9"/>
      <c r="E15" s="10"/>
      <c r="F15" s="10"/>
      <c r="G15" s="10"/>
      <c r="H15" s="10"/>
      <c r="I15" s="10"/>
      <c r="J15" s="10"/>
      <c r="K15" s="11"/>
    </row>
    <row r="16" spans="1:12">
      <c r="D16" s="9"/>
      <c r="E16" s="10"/>
      <c r="F16" s="10"/>
      <c r="G16" s="10"/>
      <c r="H16" s="10"/>
      <c r="I16" s="10"/>
      <c r="J16" s="10"/>
      <c r="K16" s="11"/>
    </row>
    <row r="17" spans="3:11">
      <c r="D17" s="9"/>
      <c r="E17" s="10"/>
      <c r="F17" s="10"/>
      <c r="G17" s="10"/>
      <c r="H17" s="10"/>
      <c r="I17" s="10"/>
      <c r="J17" s="10"/>
      <c r="K17" s="11"/>
    </row>
    <row r="18" spans="3:11">
      <c r="D18" s="9"/>
      <c r="E18" s="10"/>
      <c r="F18" s="10"/>
      <c r="G18" s="10"/>
      <c r="H18" s="10"/>
      <c r="I18" s="10"/>
      <c r="J18" s="10"/>
      <c r="K18" s="11"/>
    </row>
    <row r="19" spans="3:11">
      <c r="D19" s="12"/>
      <c r="E19" s="13"/>
      <c r="F19" s="13"/>
      <c r="G19" s="13"/>
      <c r="H19" s="13"/>
      <c r="I19" s="13"/>
      <c r="J19" s="13"/>
      <c r="K19" s="14"/>
    </row>
    <row r="20" spans="3:11">
      <c r="D20" s="10"/>
      <c r="E20" s="10"/>
      <c r="F20" s="10"/>
      <c r="G20" s="10"/>
      <c r="H20" s="10"/>
      <c r="I20" s="10"/>
      <c r="J20" s="10"/>
      <c r="K20" s="10"/>
    </row>
    <row r="21" spans="3:11">
      <c r="C21" s="4" t="s">
        <v>3</v>
      </c>
    </row>
    <row r="22" spans="3:11">
      <c r="D22" s="3" t="s">
        <v>21</v>
      </c>
    </row>
    <row r="23" spans="3:11">
      <c r="D23" s="3" t="s">
        <v>22</v>
      </c>
    </row>
    <row r="25" spans="3:11">
      <c r="C25" s="4" t="s">
        <v>15</v>
      </c>
    </row>
    <row r="26" spans="3:11">
      <c r="D26" t="s">
        <v>12</v>
      </c>
    </row>
    <row r="27" spans="3:11">
      <c r="D27" s="3" t="s">
        <v>13</v>
      </c>
      <c r="F27" s="5" t="s">
        <v>14</v>
      </c>
    </row>
    <row r="28" spans="3:11">
      <c r="D28" s="3" t="s">
        <v>8</v>
      </c>
    </row>
    <row r="30" spans="3:11">
      <c r="C30" s="4" t="s">
        <v>18</v>
      </c>
    </row>
    <row r="31" spans="3:11">
      <c r="D31" t="s">
        <v>17</v>
      </c>
      <c r="F31" s="5" t="s">
        <v>7</v>
      </c>
    </row>
    <row r="32" spans="3:11">
      <c r="D32" s="6"/>
      <c r="E32" s="7"/>
      <c r="F32" s="7"/>
      <c r="G32" s="7"/>
      <c r="H32" s="7"/>
      <c r="I32" s="7"/>
      <c r="J32" s="7"/>
      <c r="K32" s="8"/>
    </row>
    <row r="33" spans="3:11">
      <c r="D33" s="9"/>
      <c r="E33" s="10"/>
      <c r="F33" s="10"/>
      <c r="G33" s="10"/>
      <c r="H33" s="10"/>
      <c r="I33" s="10"/>
      <c r="J33" s="10"/>
      <c r="K33" s="11"/>
    </row>
    <row r="34" spans="3:11">
      <c r="D34" s="9"/>
      <c r="E34" s="10"/>
      <c r="F34" s="10"/>
      <c r="G34" s="10"/>
      <c r="H34" s="10"/>
      <c r="I34" s="10"/>
      <c r="J34" s="10"/>
      <c r="K34" s="11"/>
    </row>
    <row r="35" spans="3:11">
      <c r="D35" s="9"/>
      <c r="E35" s="10"/>
      <c r="F35" s="10"/>
      <c r="G35" s="10"/>
      <c r="H35" s="10"/>
      <c r="I35" s="10"/>
      <c r="J35" s="10"/>
      <c r="K35" s="11"/>
    </row>
    <row r="36" spans="3:11">
      <c r="D36" s="12"/>
      <c r="E36" s="13"/>
      <c r="F36" s="13"/>
      <c r="G36" s="13"/>
      <c r="H36" s="13"/>
      <c r="I36" s="13"/>
      <c r="J36" s="13"/>
      <c r="K36" s="14"/>
    </row>
    <row r="37" spans="3:11">
      <c r="D37" s="10"/>
      <c r="E37" s="10"/>
      <c r="F37" s="10"/>
      <c r="G37" s="10"/>
      <c r="H37" s="10"/>
      <c r="I37" s="10"/>
      <c r="J37" s="10"/>
      <c r="K37" s="10"/>
    </row>
    <row r="38" spans="3:11">
      <c r="C38" s="4" t="s">
        <v>19</v>
      </c>
    </row>
    <row r="39" spans="3:11">
      <c r="D39" t="s">
        <v>20</v>
      </c>
      <c r="F39" s="5" t="s">
        <v>23</v>
      </c>
    </row>
    <row r="40" spans="3:11">
      <c r="F40" s="5" t="s">
        <v>24</v>
      </c>
    </row>
    <row r="41" spans="3:11">
      <c r="D41" s="6"/>
      <c r="E41" s="7"/>
      <c r="F41" s="7"/>
      <c r="G41" s="7"/>
      <c r="H41" s="7"/>
      <c r="I41" s="7"/>
      <c r="J41" s="7"/>
      <c r="K41" s="8"/>
    </row>
    <row r="42" spans="3:11">
      <c r="D42" s="9"/>
      <c r="E42" s="10"/>
      <c r="F42" s="10"/>
      <c r="G42" s="10"/>
      <c r="H42" s="10"/>
      <c r="I42" s="10"/>
      <c r="J42" s="10"/>
      <c r="K42" s="11"/>
    </row>
    <row r="43" spans="3:11">
      <c r="D43" s="9"/>
      <c r="E43" s="10"/>
      <c r="F43" s="10"/>
      <c r="G43" s="10"/>
      <c r="H43" s="10"/>
      <c r="I43" s="10"/>
      <c r="J43" s="10"/>
      <c r="K43" s="11"/>
    </row>
    <row r="44" spans="3:11">
      <c r="D44" s="9"/>
      <c r="E44" s="10"/>
      <c r="F44" s="10"/>
      <c r="G44" s="10"/>
      <c r="H44" s="10"/>
      <c r="I44" s="10"/>
      <c r="J44" s="10"/>
      <c r="K44" s="11"/>
    </row>
    <row r="45" spans="3:11">
      <c r="D45" s="12"/>
      <c r="E45" s="13"/>
      <c r="F45" s="13"/>
      <c r="G45" s="13"/>
      <c r="H45" s="13"/>
      <c r="I45" s="13"/>
      <c r="J45" s="13"/>
      <c r="K45" s="14"/>
    </row>
  </sheetData>
  <phoneticPr fontId="1"/>
  <pageMargins left="0.7" right="0.7" top="0.75" bottom="0.75" header="0.3" footer="0.3"/>
  <pageSetup paperSize="9" scale="84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ADB6D-8DA0-440A-9221-C7083B04A21B}">
  <sheetPr codeName="Sheet2">
    <pageSetUpPr fitToPage="1"/>
  </sheetPr>
  <dimension ref="A1:AB97"/>
  <sheetViews>
    <sheetView tabSelected="1" view="pageBreakPreview" topLeftCell="A25" zoomScaleNormal="100" zoomScaleSheetLayoutView="100" workbookViewId="0">
      <selection activeCell="M6" sqref="M6"/>
    </sheetView>
  </sheetViews>
  <sheetFormatPr defaultRowHeight="18.75"/>
  <cols>
    <col min="1" max="2" width="4.125" customWidth="1"/>
    <col min="3" max="3" width="4.75" customWidth="1"/>
    <col min="4" max="4" width="2.375" customWidth="1"/>
    <col min="10" max="10" width="2.375" customWidth="1"/>
  </cols>
  <sheetData>
    <row r="1" spans="1:28" ht="24">
      <c r="A1" s="2" t="s">
        <v>34</v>
      </c>
      <c r="L1" t="s">
        <v>25</v>
      </c>
      <c r="M1" s="15"/>
      <c r="N1" s="16"/>
      <c r="AA1">
        <v>1</v>
      </c>
      <c r="AB1">
        <v>3</v>
      </c>
    </row>
    <row r="2" spans="1:28" ht="24">
      <c r="B2" s="1" t="s">
        <v>43</v>
      </c>
      <c r="K2" t="s">
        <v>31</v>
      </c>
      <c r="L2" s="18"/>
      <c r="M2" s="19"/>
      <c r="N2" s="16"/>
      <c r="AA2">
        <v>2</v>
      </c>
      <c r="AB2">
        <v>7</v>
      </c>
    </row>
    <row r="4" spans="1:28">
      <c r="B4" t="s">
        <v>32</v>
      </c>
      <c r="E4" t="s">
        <v>28</v>
      </c>
      <c r="Q4" t="s">
        <v>44</v>
      </c>
    </row>
    <row r="5" spans="1:28">
      <c r="R5">
        <f ca="1">RANDBETWEEN(2,3)</f>
        <v>2</v>
      </c>
      <c r="S5">
        <f ca="1">VLOOKUP(RANDBETWEEN(1,2),$AA$1:$AB$2,2,FALSE)</f>
        <v>7</v>
      </c>
      <c r="T5" s="21"/>
      <c r="U5" s="21"/>
      <c r="X5">
        <f ca="1">RANDBETWEEN(2,3)</f>
        <v>3</v>
      </c>
      <c r="Y5">
        <f ca="1">VLOOKUP(RANDBETWEEN(1,2),$AA$1:$AB$2,2,FALSE)</f>
        <v>3</v>
      </c>
      <c r="Z5" s="21"/>
      <c r="AA5" s="21"/>
    </row>
    <row r="6" spans="1:28">
      <c r="C6" s="20" t="s">
        <v>26</v>
      </c>
      <c r="D6" s="20"/>
      <c r="E6" t="str">
        <f ca="1">VLOOKUP(1,Q6:R8,2,FALSE)&amp;"×"&amp;VLOOKUP(2,Q6:R8,2,FALSE)</f>
        <v>25×28</v>
      </c>
      <c r="I6" s="20" t="s">
        <v>27</v>
      </c>
      <c r="J6" s="20"/>
      <c r="K6" t="str">
        <f ca="1">VLOOKUP(1,W6:X8,2,FALSE)&amp;"×"&amp;VLOOKUP(2,W6:X8,2,FALSE)</f>
        <v>125×24</v>
      </c>
      <c r="Q6">
        <f ca="1">RANK(S6,S6:S10)</f>
        <v>2</v>
      </c>
      <c r="R6" s="21">
        <f ca="1">2^R5*S5</f>
        <v>28</v>
      </c>
      <c r="S6" s="21">
        <f ca="1">RAND()</f>
        <v>0.6228216480597254</v>
      </c>
      <c r="T6" s="21"/>
      <c r="U6" s="21"/>
      <c r="W6">
        <f ca="1">RANK(Y6,Y6:Y10)</f>
        <v>2</v>
      </c>
      <c r="X6" s="21">
        <f ca="1">2^X5*Y5</f>
        <v>24</v>
      </c>
      <c r="Y6" s="21">
        <f ca="1">RAND()</f>
        <v>0.41620216061480531</v>
      </c>
      <c r="Z6" s="21"/>
      <c r="AA6" s="21"/>
    </row>
    <row r="7" spans="1:28">
      <c r="C7" s="21"/>
      <c r="D7" s="22"/>
      <c r="E7" s="7"/>
      <c r="F7" s="7"/>
      <c r="G7" s="7"/>
      <c r="H7" s="8"/>
      <c r="I7" s="21"/>
      <c r="J7" s="22"/>
      <c r="K7" s="7"/>
      <c r="L7" s="7"/>
      <c r="M7" s="7"/>
      <c r="N7" s="8"/>
      <c r="Q7">
        <f ca="1">RANK(S7,S6:S10)</f>
        <v>1</v>
      </c>
      <c r="R7">
        <f ca="1">5^R5</f>
        <v>25</v>
      </c>
      <c r="S7" s="21">
        <f ca="1">RAND()</f>
        <v>0.90083540066024037</v>
      </c>
      <c r="W7">
        <f ca="1">RANK(Y7,Y6:Y10)</f>
        <v>1</v>
      </c>
      <c r="X7">
        <f ca="1">5^X5</f>
        <v>125</v>
      </c>
      <c r="Y7" s="21">
        <f ca="1">RAND()</f>
        <v>0.55999245701304801</v>
      </c>
    </row>
    <row r="8" spans="1:28">
      <c r="C8" s="21"/>
      <c r="D8" s="23"/>
      <c r="E8" s="10"/>
      <c r="F8" s="10"/>
      <c r="G8" s="10"/>
      <c r="H8" s="11"/>
      <c r="I8" s="21"/>
      <c r="J8" s="23"/>
      <c r="K8" s="10"/>
      <c r="L8" s="10"/>
      <c r="M8" s="10"/>
      <c r="N8" s="11"/>
      <c r="S8" s="21"/>
      <c r="Y8" s="21"/>
    </row>
    <row r="9" spans="1:28">
      <c r="C9" s="21"/>
      <c r="D9" s="23"/>
      <c r="E9" s="10"/>
      <c r="F9" s="10"/>
      <c r="G9" s="10"/>
      <c r="H9" s="11"/>
      <c r="I9" s="21"/>
      <c r="J9" s="23"/>
      <c r="K9" s="10"/>
      <c r="L9" s="10"/>
      <c r="M9" s="10"/>
      <c r="N9" s="11"/>
    </row>
    <row r="10" spans="1:28">
      <c r="C10" s="21"/>
      <c r="D10" s="23"/>
      <c r="E10" s="10"/>
      <c r="F10" s="10"/>
      <c r="G10" s="10"/>
      <c r="H10" s="11"/>
      <c r="I10" s="21"/>
      <c r="J10" s="23"/>
      <c r="K10" s="10"/>
      <c r="L10" s="10"/>
      <c r="M10" s="10"/>
      <c r="N10" s="11"/>
    </row>
    <row r="11" spans="1:28">
      <c r="C11" s="21"/>
      <c r="D11" s="24"/>
      <c r="E11" s="13"/>
      <c r="F11" s="13"/>
      <c r="G11" s="13"/>
      <c r="H11" s="14"/>
      <c r="I11" s="21"/>
      <c r="J11" s="24"/>
      <c r="K11" s="13"/>
      <c r="L11" s="13"/>
      <c r="M11" s="13"/>
      <c r="N11" s="14"/>
      <c r="Q11" t="s">
        <v>45</v>
      </c>
    </row>
    <row r="12" spans="1:28">
      <c r="C12" s="21"/>
      <c r="D12" s="21"/>
      <c r="I12" s="21"/>
      <c r="J12" s="21"/>
      <c r="R12">
        <f ca="1">RANDBETWEEN(2,3)</f>
        <v>2</v>
      </c>
      <c r="T12" s="21"/>
      <c r="U12" s="21"/>
      <c r="X12">
        <f ca="1">RANDBETWEEN(2,3)</f>
        <v>2</v>
      </c>
      <c r="AA12" s="21"/>
    </row>
    <row r="13" spans="1:28">
      <c r="C13" s="20" t="s">
        <v>29</v>
      </c>
      <c r="D13" s="20"/>
      <c r="E13" t="str">
        <f ca="1">VLOOKUP(1,Q13:R15,2,FALSE)&amp;"×"&amp;VLOOKUP(2,Q13:R15,2,FALSE)&amp;"×"&amp;VLOOKUP(3,Q13:R15,2,FALSE)</f>
        <v>4×5×35</v>
      </c>
      <c r="I13" s="20" t="s">
        <v>30</v>
      </c>
      <c r="J13" s="20"/>
      <c r="K13" t="str">
        <f ca="1">VLOOKUP(1,W13:X15,2,FALSE)&amp;"×"&amp;VLOOKUP(2,W13:X15,2,FALSE)&amp;"×"&amp;VLOOKUP(3,W13:X15,2,FALSE)</f>
        <v>5×15×4</v>
      </c>
      <c r="Q13">
        <f ca="1">RANK(S13,S13:S18)</f>
        <v>1</v>
      </c>
      <c r="R13" s="21">
        <f ca="1">2^R12</f>
        <v>4</v>
      </c>
      <c r="S13" s="21">
        <f ca="1">RAND()</f>
        <v>0.98916704827951951</v>
      </c>
      <c r="T13" s="21"/>
      <c r="U13" s="21"/>
      <c r="W13">
        <f ca="1">RANK(Y13,Y13:Y18)</f>
        <v>3</v>
      </c>
      <c r="X13" s="21">
        <f ca="1">2^X12</f>
        <v>4</v>
      </c>
      <c r="Y13" s="21">
        <f ca="1">RAND()</f>
        <v>0.33597872437789789</v>
      </c>
      <c r="Z13" s="21"/>
      <c r="AA13" s="21"/>
      <c r="AB13" s="21"/>
    </row>
    <row r="14" spans="1:28">
      <c r="C14" s="21"/>
      <c r="D14" s="22"/>
      <c r="E14" s="7"/>
      <c r="F14" s="7"/>
      <c r="G14" s="7"/>
      <c r="H14" s="8"/>
      <c r="I14" s="21"/>
      <c r="J14" s="22"/>
      <c r="K14" s="7"/>
      <c r="L14" s="7"/>
      <c r="M14" s="7"/>
      <c r="N14" s="8"/>
      <c r="Q14">
        <f ca="1">RANK(S14,S13:S18)</f>
        <v>2</v>
      </c>
      <c r="R14">
        <f ca="1">5^(R12-1)</f>
        <v>5</v>
      </c>
      <c r="S14" s="21">
        <f ca="1">RAND()</f>
        <v>0.75937836175751794</v>
      </c>
      <c r="W14">
        <f ca="1">RANK(Y14,Y13:Y18)</f>
        <v>1</v>
      </c>
      <c r="X14">
        <f ca="1">5^(X12-1)</f>
        <v>5</v>
      </c>
      <c r="Y14" s="21">
        <f ca="1">RAND()</f>
        <v>0.8203297844801255</v>
      </c>
    </row>
    <row r="15" spans="1:28">
      <c r="C15" s="21"/>
      <c r="D15" s="23"/>
      <c r="E15" s="10"/>
      <c r="F15" s="10"/>
      <c r="G15" s="10"/>
      <c r="H15" s="11"/>
      <c r="I15" s="21"/>
      <c r="J15" s="23"/>
      <c r="K15" s="10"/>
      <c r="L15" s="10"/>
      <c r="M15" s="10"/>
      <c r="N15" s="11"/>
      <c r="Q15">
        <f ca="1">RANK(S15,S13:S18)</f>
        <v>3</v>
      </c>
      <c r="R15">
        <f ca="1">5*VLOOKUP(RANDBETWEEN(1,2),$AA$1:$AB$2,2,FALSE)</f>
        <v>35</v>
      </c>
      <c r="S15" s="21">
        <f ca="1">RAND()</f>
        <v>0.28504588782884333</v>
      </c>
      <c r="W15">
        <f ca="1">RANK(Y15,Y13:Y18)</f>
        <v>2</v>
      </c>
      <c r="X15">
        <f ca="1">5*VLOOKUP(RANDBETWEEN(1,2),$AA$1:$AB$2,2,FALSE)</f>
        <v>15</v>
      </c>
      <c r="Y15" s="21">
        <f ca="1">RAND()</f>
        <v>0.74806881598691211</v>
      </c>
    </row>
    <row r="16" spans="1:28">
      <c r="C16" s="21"/>
      <c r="D16" s="23"/>
      <c r="E16" s="10"/>
      <c r="F16" s="10"/>
      <c r="G16" s="10"/>
      <c r="H16" s="11"/>
      <c r="I16" s="21"/>
      <c r="J16" s="23"/>
      <c r="K16" s="10"/>
      <c r="L16" s="10"/>
      <c r="M16" s="10"/>
      <c r="N16" s="11"/>
    </row>
    <row r="17" spans="3:26">
      <c r="C17" s="21"/>
      <c r="D17" s="23"/>
      <c r="E17" s="10"/>
      <c r="F17" s="10"/>
      <c r="G17" s="10"/>
      <c r="H17" s="11"/>
      <c r="I17" s="21"/>
      <c r="J17" s="23"/>
      <c r="K17" s="10"/>
      <c r="L17" s="10"/>
      <c r="M17" s="10"/>
      <c r="N17" s="11"/>
    </row>
    <row r="18" spans="3:26">
      <c r="C18" s="21"/>
      <c r="D18" s="24"/>
      <c r="E18" s="13"/>
      <c r="F18" s="13"/>
      <c r="G18" s="13"/>
      <c r="H18" s="14"/>
      <c r="I18" s="21"/>
      <c r="J18" s="24"/>
      <c r="K18" s="13"/>
      <c r="L18" s="13"/>
      <c r="M18" s="13"/>
      <c r="N18" s="14"/>
      <c r="Q18" t="s">
        <v>46</v>
      </c>
    </row>
    <row r="19" spans="3:26">
      <c r="C19" s="21"/>
      <c r="D19" s="21"/>
      <c r="I19" s="21"/>
      <c r="J19" s="21"/>
      <c r="R19">
        <f ca="1">RANDBETWEEN(2,3)</f>
        <v>3</v>
      </c>
      <c r="T19" s="21"/>
      <c r="U19" s="21"/>
      <c r="X19">
        <f ca="1">RANDBETWEEN(2,3)</f>
        <v>2</v>
      </c>
      <c r="Z19" s="21"/>
    </row>
    <row r="20" spans="3:26">
      <c r="C20" s="20" t="s">
        <v>39</v>
      </c>
      <c r="D20" s="20"/>
      <c r="E20" t="str">
        <f ca="1">VLOOKUP(1,Q20:R22,2,FALSE)&amp;"×"&amp;VLOOKUP(2,Q20:R22,2,FALSE)&amp;"×"&amp;VLOOKUP(3,Q20:R22,2,FALSE)</f>
        <v>15×24×25</v>
      </c>
      <c r="I20" s="20" t="s">
        <v>40</v>
      </c>
      <c r="J20" s="20"/>
      <c r="K20" t="str">
        <f ca="1">VLOOKUP(1,W20:X22,2,FALSE)&amp;"×"&amp;VLOOKUP(2,W20:X22,2,FALSE)&amp;"×"&amp;VLOOKUP(3,W20:X22,2,FALSE)</f>
        <v>12×5×15</v>
      </c>
      <c r="Q20">
        <f ca="1">RANK(S20,S20:S25)</f>
        <v>2</v>
      </c>
      <c r="R20" s="21">
        <f ca="1">2^R19*VLOOKUP(RANDBETWEEN(1,2),$AA$1:$AB$2,2,FALSE)</f>
        <v>24</v>
      </c>
      <c r="S20" s="21">
        <f ca="1">RAND()</f>
        <v>0.61317953386530377</v>
      </c>
      <c r="T20" s="21"/>
      <c r="U20" s="21"/>
      <c r="W20">
        <f ca="1">RANK(Y20,Y20:Y25)</f>
        <v>1</v>
      </c>
      <c r="X20" s="21">
        <f ca="1">2^X19*VLOOKUP(RANDBETWEEN(1,2),$AA$1:$AB$2,2,FALSE)</f>
        <v>12</v>
      </c>
      <c r="Y20" s="21">
        <f ca="1">RAND()</f>
        <v>0.99951998258430197</v>
      </c>
    </row>
    <row r="21" spans="3:26">
      <c r="C21" s="21"/>
      <c r="D21" s="22"/>
      <c r="E21" s="7"/>
      <c r="F21" s="7"/>
      <c r="G21" s="7"/>
      <c r="H21" s="8"/>
      <c r="I21" s="21"/>
      <c r="J21" s="22"/>
      <c r="K21" s="7"/>
      <c r="L21" s="7"/>
      <c r="M21" s="7"/>
      <c r="N21" s="8"/>
      <c r="Q21">
        <f ca="1">RANK(S21,S20:S25)</f>
        <v>3</v>
      </c>
      <c r="R21">
        <f ca="1">5^(R19-1)</f>
        <v>25</v>
      </c>
      <c r="S21" s="21">
        <f ca="1">RAND()</f>
        <v>0.18868159573927989</v>
      </c>
      <c r="W21">
        <f ca="1">RANK(Y21,Y20:Y25)</f>
        <v>2</v>
      </c>
      <c r="X21">
        <f ca="1">5^(X19-1)</f>
        <v>5</v>
      </c>
      <c r="Y21" s="21">
        <f ca="1">RAND()</f>
        <v>0.19456418379681861</v>
      </c>
    </row>
    <row r="22" spans="3:26">
      <c r="C22" s="21"/>
      <c r="D22" s="23"/>
      <c r="E22" s="10"/>
      <c r="F22" s="10"/>
      <c r="G22" s="10"/>
      <c r="H22" s="11"/>
      <c r="I22" s="21"/>
      <c r="J22" s="23"/>
      <c r="K22" s="10"/>
      <c r="L22" s="10"/>
      <c r="M22" s="10"/>
      <c r="N22" s="11"/>
      <c r="Q22">
        <f ca="1">RANK(S22,S20:S25)</f>
        <v>1</v>
      </c>
      <c r="R22">
        <f ca="1">5*VLOOKUP(RANDBETWEEN(1,2),$AA$1:$AB$2,2,FALSE)</f>
        <v>15</v>
      </c>
      <c r="S22" s="21">
        <f ca="1">RAND()</f>
        <v>0.67665633014803361</v>
      </c>
      <c r="W22">
        <f ca="1">RANK(Y22,Y20:Y25)</f>
        <v>3</v>
      </c>
      <c r="X22">
        <f ca="1">5*VLOOKUP(RANDBETWEEN(1,2),$AA$1:$AB$2,2,FALSE)</f>
        <v>15</v>
      </c>
      <c r="Y22" s="21">
        <f ca="1">RAND()</f>
        <v>2.886339536403959E-2</v>
      </c>
    </row>
    <row r="23" spans="3:26">
      <c r="C23" s="21"/>
      <c r="D23" s="23"/>
      <c r="E23" s="10"/>
      <c r="F23" s="10"/>
      <c r="G23" s="10"/>
      <c r="H23" s="11"/>
      <c r="I23" s="21"/>
      <c r="J23" s="23"/>
      <c r="K23" s="10"/>
      <c r="L23" s="10"/>
      <c r="M23" s="10"/>
      <c r="N23" s="11"/>
      <c r="S23" s="21"/>
      <c r="Y23" s="21"/>
    </row>
    <row r="24" spans="3:26">
      <c r="C24" s="21"/>
      <c r="D24" s="23"/>
      <c r="E24" s="10"/>
      <c r="F24" s="10"/>
      <c r="G24" s="10"/>
      <c r="H24" s="11"/>
      <c r="I24" s="21"/>
      <c r="J24" s="23"/>
      <c r="K24" s="10"/>
      <c r="L24" s="10"/>
      <c r="M24" s="10"/>
      <c r="N24" s="11"/>
    </row>
    <row r="25" spans="3:26">
      <c r="C25" s="21"/>
      <c r="D25" s="24"/>
      <c r="E25" s="13"/>
      <c r="F25" s="13"/>
      <c r="G25" s="13"/>
      <c r="H25" s="14"/>
      <c r="I25" s="21"/>
      <c r="J25" s="24"/>
      <c r="K25" s="13"/>
      <c r="L25" s="13"/>
      <c r="M25" s="13"/>
      <c r="N25" s="14"/>
      <c r="Q25" t="s">
        <v>47</v>
      </c>
    </row>
    <row r="26" spans="3:26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R26">
        <f ca="1">RANDBETWEEN(2,3)</f>
        <v>3</v>
      </c>
      <c r="T26" s="21"/>
      <c r="X26">
        <f ca="1">RANDBETWEEN(2,3)</f>
        <v>2</v>
      </c>
      <c r="Z26" s="21"/>
    </row>
    <row r="27" spans="3:26">
      <c r="C27" s="20" t="s">
        <v>41</v>
      </c>
      <c r="D27" s="20"/>
      <c r="E27" t="str">
        <f ca="1">VLOOKUP(1,Q27:R29,2,FALSE)&amp;"×"&amp;VLOOKUP(2,Q27:R29,2,FALSE)&amp;"×"&amp;VLOOKUP(3,Q27:R29,2,FALSE)</f>
        <v>4×125×14</v>
      </c>
      <c r="I27" s="20" t="s">
        <v>42</v>
      </c>
      <c r="J27" s="20"/>
      <c r="K27" t="str">
        <f ca="1">VLOOKUP(1,W27:X29,2,FALSE)&amp;"×"&amp;VLOOKUP(2,W27:X29,2,FALSE)&amp;"×"&amp;VLOOKUP(3,W27:X29,2,FALSE)</f>
        <v>25×6×2</v>
      </c>
      <c r="Q27">
        <f ca="1">RANK(S27,S27:S32)</f>
        <v>2</v>
      </c>
      <c r="R27" s="21">
        <f ca="1">5^R26</f>
        <v>125</v>
      </c>
      <c r="S27" s="21">
        <f ca="1">RAND()</f>
        <v>0.7412410090548166</v>
      </c>
      <c r="T27" s="21"/>
      <c r="W27">
        <f ca="1">RANK(Y27,Y27:Y32)</f>
        <v>1</v>
      </c>
      <c r="X27" s="21">
        <f ca="1">5^X26</f>
        <v>25</v>
      </c>
      <c r="Y27" s="21">
        <f ca="1">RAND()</f>
        <v>0.65066600467399216</v>
      </c>
    </row>
    <row r="28" spans="3:26">
      <c r="C28" s="21"/>
      <c r="D28" s="22"/>
      <c r="E28" s="7"/>
      <c r="F28" s="7"/>
      <c r="G28" s="7"/>
      <c r="H28" s="8"/>
      <c r="I28" s="21"/>
      <c r="J28" s="22"/>
      <c r="K28" s="7"/>
      <c r="L28" s="7"/>
      <c r="M28" s="7"/>
      <c r="N28" s="8"/>
      <c r="Q28">
        <f ca="1">RANK(S28,S27:S32)</f>
        <v>1</v>
      </c>
      <c r="R28">
        <f ca="1">2^(R26-1)</f>
        <v>4</v>
      </c>
      <c r="S28" s="21">
        <f ca="1">RAND()</f>
        <v>0.9381847597895373</v>
      </c>
      <c r="W28">
        <f ca="1">RANK(Y28,Y27:Y32)</f>
        <v>3</v>
      </c>
      <c r="X28">
        <f ca="1">2^(X26-1)</f>
        <v>2</v>
      </c>
      <c r="Y28" s="21">
        <f ca="1">RAND()</f>
        <v>0.32530126374780632</v>
      </c>
    </row>
    <row r="29" spans="3:26">
      <c r="C29" s="21"/>
      <c r="D29" s="23"/>
      <c r="E29" s="10"/>
      <c r="F29" s="10"/>
      <c r="G29" s="10"/>
      <c r="H29" s="11"/>
      <c r="I29" s="21"/>
      <c r="J29" s="23"/>
      <c r="K29" s="10"/>
      <c r="L29" s="10"/>
      <c r="M29" s="10"/>
      <c r="N29" s="11"/>
      <c r="Q29">
        <f ca="1">RANK(S29,S27:S32)</f>
        <v>3</v>
      </c>
      <c r="R29">
        <f ca="1">2*VLOOKUP(RANDBETWEEN(1,2),$AA$1:$AB$2,2,FALSE)</f>
        <v>14</v>
      </c>
      <c r="S29" s="21">
        <f ca="1">RAND()</f>
        <v>0.50225513304918223</v>
      </c>
      <c r="W29">
        <f ca="1">RANK(Y29,Y27:Y32)</f>
        <v>2</v>
      </c>
      <c r="X29">
        <f ca="1">2*VLOOKUP(RANDBETWEEN(1,2),$AA$1:$AB$2,2,FALSE)</f>
        <v>6</v>
      </c>
      <c r="Y29" s="21">
        <f ca="1">RAND()</f>
        <v>0.43663923906726265</v>
      </c>
    </row>
    <row r="30" spans="3:26">
      <c r="C30" s="21"/>
      <c r="D30" s="23"/>
      <c r="E30" s="10"/>
      <c r="F30" s="10"/>
      <c r="G30" s="10"/>
      <c r="H30" s="11"/>
      <c r="I30" s="21"/>
      <c r="J30" s="23"/>
      <c r="K30" s="10"/>
      <c r="L30" s="10"/>
      <c r="M30" s="10"/>
      <c r="N30" s="11"/>
      <c r="S30" s="21"/>
      <c r="Y30" s="21"/>
    </row>
    <row r="31" spans="3:26">
      <c r="C31" s="21"/>
      <c r="D31" s="23"/>
      <c r="E31" s="10"/>
      <c r="F31" s="10"/>
      <c r="G31" s="10"/>
      <c r="H31" s="11"/>
      <c r="I31" s="21"/>
      <c r="J31" s="23"/>
      <c r="K31" s="10"/>
      <c r="L31" s="10"/>
      <c r="M31" s="10"/>
      <c r="N31" s="11"/>
    </row>
    <row r="32" spans="3:26">
      <c r="C32" s="21"/>
      <c r="D32" s="24"/>
      <c r="E32" s="13"/>
      <c r="F32" s="13"/>
      <c r="G32" s="13"/>
      <c r="H32" s="14"/>
      <c r="I32" s="21"/>
      <c r="J32" s="24"/>
      <c r="K32" s="13"/>
      <c r="L32" s="13"/>
      <c r="M32" s="13"/>
      <c r="N32" s="14"/>
      <c r="Q32" t="s">
        <v>50</v>
      </c>
    </row>
    <row r="33" spans="3:27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R33">
        <f ca="1">RANDBETWEEN(2,3)</f>
        <v>2</v>
      </c>
      <c r="T33" s="21"/>
      <c r="U33" s="21"/>
      <c r="X33">
        <f ca="1">RANDBETWEEN(2,3)</f>
        <v>2</v>
      </c>
      <c r="Z33" s="21"/>
    </row>
    <row r="34" spans="3:27">
      <c r="C34" s="20" t="s">
        <v>48</v>
      </c>
      <c r="D34" s="20"/>
      <c r="E34" t="str">
        <f ca="1">VLOOKUP(1,Q34:R36,2,FALSE)&amp;"×"&amp;VLOOKUP(2,Q34:R36,2,FALSE)&amp;"×"&amp;VLOOKUP(3,Q34:R36,2,FALSE)</f>
        <v>6×2×75</v>
      </c>
      <c r="I34" s="20" t="s">
        <v>49</v>
      </c>
      <c r="J34" s="20"/>
      <c r="K34" t="str">
        <f ca="1">VLOOKUP(1,W34:X36,2,FALSE)&amp;"×"&amp;VLOOKUP(2,W34:X36,2,FALSE)&amp;"×"&amp;VLOOKUP(3,W34:X36,2,FALSE)</f>
        <v>2×14×175</v>
      </c>
      <c r="Q34">
        <f ca="1">RANK(S34,S34:S39)</f>
        <v>3</v>
      </c>
      <c r="R34" s="21">
        <f ca="1">5^R33*VLOOKUP(RANDBETWEEN(1,2),$AA$1:$AB$2,2,FALSE)</f>
        <v>75</v>
      </c>
      <c r="S34" s="21">
        <f ca="1">RAND()</f>
        <v>0.38763338208467324</v>
      </c>
      <c r="T34" s="21"/>
      <c r="U34" s="21"/>
      <c r="W34">
        <f ca="1">RANK(Y34,Y34:Y39)</f>
        <v>3</v>
      </c>
      <c r="X34" s="21">
        <f ca="1">5^X33*VLOOKUP(RANDBETWEEN(1,2),$AA$1:$AB$2,2,FALSE)</f>
        <v>175</v>
      </c>
      <c r="Y34" s="21">
        <f ca="1">RAND()</f>
        <v>0.1733798996898378</v>
      </c>
      <c r="Z34" s="21"/>
    </row>
    <row r="35" spans="3:27">
      <c r="C35" s="21"/>
      <c r="D35" s="22"/>
      <c r="E35" s="7"/>
      <c r="F35" s="7"/>
      <c r="G35" s="7"/>
      <c r="H35" s="8"/>
      <c r="I35" s="21"/>
      <c r="J35" s="22"/>
      <c r="K35" s="7"/>
      <c r="L35" s="7"/>
      <c r="M35" s="7"/>
      <c r="N35" s="8"/>
      <c r="Q35">
        <f ca="1">RANK(S35,S34:S39)</f>
        <v>2</v>
      </c>
      <c r="R35">
        <f ca="1">2^(R33-1)</f>
        <v>2</v>
      </c>
      <c r="S35" s="21">
        <f ca="1">RAND()</f>
        <v>0.6204611031933509</v>
      </c>
      <c r="W35">
        <f ca="1">RANK(Y35,Y34:Y39)</f>
        <v>1</v>
      </c>
      <c r="X35">
        <f ca="1">2^(X33-1)</f>
        <v>2</v>
      </c>
      <c r="Y35" s="21">
        <f ca="1">RAND()</f>
        <v>0.87809323290456798</v>
      </c>
      <c r="AA35" s="21"/>
    </row>
    <row r="36" spans="3:27">
      <c r="C36" s="21"/>
      <c r="D36" s="23"/>
      <c r="E36" s="10"/>
      <c r="F36" s="10"/>
      <c r="G36" s="10"/>
      <c r="H36" s="11"/>
      <c r="I36" s="21"/>
      <c r="J36" s="23"/>
      <c r="K36" s="10"/>
      <c r="L36" s="10"/>
      <c r="M36" s="10"/>
      <c r="N36" s="11"/>
      <c r="Q36">
        <f ca="1">RANK(S36,S34:S39)</f>
        <v>1</v>
      </c>
      <c r="R36">
        <f ca="1">2*VLOOKUP(RANDBETWEEN(1,2),$AA$1:$AB$2,2,FALSE)</f>
        <v>6</v>
      </c>
      <c r="S36" s="21">
        <f ca="1">RAND()</f>
        <v>0.95975713380086014</v>
      </c>
      <c r="W36">
        <f ca="1">RANK(Y36,Y34:Y39)</f>
        <v>2</v>
      </c>
      <c r="X36">
        <f ca="1">2*VLOOKUP(RANDBETWEEN(1,2),$AA$1:$AB$2,2,FALSE)</f>
        <v>14</v>
      </c>
      <c r="Y36" s="21">
        <f ca="1">RAND()</f>
        <v>0.84809244089612479</v>
      </c>
    </row>
    <row r="37" spans="3:27">
      <c r="C37" s="21"/>
      <c r="D37" s="23"/>
      <c r="E37" s="10"/>
      <c r="F37" s="10"/>
      <c r="G37" s="10"/>
      <c r="H37" s="11"/>
      <c r="I37" s="21"/>
      <c r="J37" s="23"/>
      <c r="K37" s="10"/>
      <c r="L37" s="10"/>
      <c r="M37" s="10"/>
      <c r="N37" s="11"/>
    </row>
    <row r="38" spans="3:27">
      <c r="C38" s="21"/>
      <c r="D38" s="23"/>
      <c r="E38" s="10"/>
      <c r="F38" s="10"/>
      <c r="G38" s="10"/>
      <c r="H38" s="11"/>
      <c r="I38" s="21"/>
      <c r="J38" s="23"/>
      <c r="K38" s="10"/>
      <c r="L38" s="10"/>
      <c r="M38" s="10"/>
      <c r="N38" s="11"/>
    </row>
    <row r="39" spans="3:27">
      <c r="C39" s="21"/>
      <c r="D39" s="24"/>
      <c r="E39" s="13"/>
      <c r="F39" s="13"/>
      <c r="G39" s="13"/>
      <c r="H39" s="14"/>
      <c r="I39" s="21"/>
      <c r="J39" s="24"/>
      <c r="K39" s="13"/>
      <c r="L39" s="13"/>
      <c r="M39" s="13"/>
      <c r="N39" s="14"/>
      <c r="Q39" t="s">
        <v>51</v>
      </c>
    </row>
    <row r="40" spans="3:27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R40">
        <f ca="1">RANDBETWEEN(2,3)</f>
        <v>3</v>
      </c>
      <c r="T40" s="21"/>
      <c r="U40" s="21"/>
      <c r="X40">
        <v>3</v>
      </c>
      <c r="Z40" s="21"/>
    </row>
    <row r="41" spans="3:27">
      <c r="C41" s="20" t="s">
        <v>52</v>
      </c>
      <c r="D41" s="20"/>
      <c r="E41" t="str">
        <f ca="1">VLOOKUP(1,Q41:R44,2,FALSE)&amp;"×"&amp;VLOOKUP(2,Q41:R44,2,FALSE)&amp;"×"&amp;VLOOKUP(3,Q41:R44,2,FALSE)&amp;"×"&amp;VLOOKUP(4,Q41:R44,2,FALSE)</f>
        <v>14×4×25×35</v>
      </c>
      <c r="I41" s="20" t="s">
        <v>53</v>
      </c>
      <c r="J41" s="20"/>
      <c r="K41" t="str">
        <f ca="1">VLOOKUP(1,W41:X44,2,FALSE)&amp;"×"&amp;VLOOKUP(2,W41:X44,2,FALSE)&amp;"×"&amp;VLOOKUP(3,W41:X44,2,FALSE)&amp;"×"&amp;VLOOKUP(4,W41:X44,2,FALSE)</f>
        <v>25×28×2×15</v>
      </c>
      <c r="Q41">
        <f ca="1">RANK(S41,S41:S46)</f>
        <v>3</v>
      </c>
      <c r="R41" s="21">
        <f ca="1">5^(R40-1)</f>
        <v>25</v>
      </c>
      <c r="S41" s="21">
        <f ca="1">RAND()</f>
        <v>0.34038255066206624</v>
      </c>
      <c r="T41" s="21"/>
      <c r="U41" s="21"/>
      <c r="W41">
        <f ca="1">RANK(Y41,Y41:Y46)</f>
        <v>1</v>
      </c>
      <c r="X41" s="21">
        <f>5^(X40-1)</f>
        <v>25</v>
      </c>
      <c r="Y41" s="21">
        <f ca="1">RAND()</f>
        <v>0.84091097287552885</v>
      </c>
      <c r="Z41" s="21"/>
    </row>
    <row r="42" spans="3:27">
      <c r="C42" s="21"/>
      <c r="D42" s="22"/>
      <c r="E42" s="7"/>
      <c r="F42" s="7"/>
      <c r="G42" s="7"/>
      <c r="H42" s="8"/>
      <c r="I42" s="21"/>
      <c r="J42" s="22"/>
      <c r="K42" s="7"/>
      <c r="L42" s="7"/>
      <c r="M42" s="7"/>
      <c r="N42" s="8"/>
      <c r="Q42">
        <f ca="1">RANK(S42,S41:S46)</f>
        <v>2</v>
      </c>
      <c r="R42">
        <f ca="1">2^(R40-1)</f>
        <v>4</v>
      </c>
      <c r="S42" s="21">
        <f ca="1">RAND()</f>
        <v>0.55672385052320073</v>
      </c>
      <c r="W42">
        <f ca="1">RANK(Y42,Y41:Y46)</f>
        <v>2</v>
      </c>
      <c r="X42">
        <f ca="1">2^(X40-1)*VLOOKUP(RANDBETWEEN(1,2),$AA$1:$AB$2,2,FALSE)</f>
        <v>28</v>
      </c>
      <c r="Y42" s="21">
        <f ca="1">RAND()</f>
        <v>0.76918784511232563</v>
      </c>
      <c r="AA42" s="21"/>
    </row>
    <row r="43" spans="3:27">
      <c r="C43" s="21"/>
      <c r="D43" s="23"/>
      <c r="E43" s="10"/>
      <c r="F43" s="10"/>
      <c r="G43" s="10"/>
      <c r="H43" s="11"/>
      <c r="I43" s="21"/>
      <c r="J43" s="23"/>
      <c r="K43" s="10"/>
      <c r="L43" s="10"/>
      <c r="M43" s="10"/>
      <c r="N43" s="11"/>
      <c r="Q43">
        <f ca="1">RANK(S43,S41:S46)</f>
        <v>1</v>
      </c>
      <c r="R43">
        <f ca="1">2*VLOOKUP(RANDBETWEEN(1,2),$AA$1:$AB$2,2,FALSE)</f>
        <v>14</v>
      </c>
      <c r="S43" s="21">
        <f ca="1">RAND()</f>
        <v>0.64354323803905633</v>
      </c>
      <c r="W43">
        <f ca="1">RANK(Y43,Y41:Y46)</f>
        <v>3</v>
      </c>
      <c r="X43">
        <f>2</f>
        <v>2</v>
      </c>
      <c r="Y43" s="21">
        <f ca="1">RAND()</f>
        <v>0.18151701957296595</v>
      </c>
    </row>
    <row r="44" spans="3:27">
      <c r="C44" s="21"/>
      <c r="D44" s="23"/>
      <c r="E44" s="10"/>
      <c r="F44" s="10"/>
      <c r="G44" s="10"/>
      <c r="H44" s="11"/>
      <c r="I44" s="21"/>
      <c r="J44" s="23"/>
      <c r="K44" s="10"/>
      <c r="L44" s="10"/>
      <c r="M44" s="10"/>
      <c r="N44" s="11"/>
      <c r="Q44">
        <f ca="1">RANK(S44,S41:S47)</f>
        <v>4</v>
      </c>
      <c r="R44">
        <f ca="1">5*VLOOKUP(RANDBETWEEN(1,2),$AA$1:$AB$2,2,FALSE)</f>
        <v>35</v>
      </c>
      <c r="S44" s="21">
        <f ca="1">RAND()</f>
        <v>0.3318577258383143</v>
      </c>
      <c r="W44">
        <f ca="1">RANK(Y44,Y41:Y47)</f>
        <v>4</v>
      </c>
      <c r="X44">
        <f ca="1">5*VLOOKUP(RANDBETWEEN(1,2),$AA$1:$AB$2,2,FALSE)</f>
        <v>15</v>
      </c>
      <c r="Y44" s="21">
        <f ca="1">RAND()</f>
        <v>1.7924976876799614E-2</v>
      </c>
    </row>
    <row r="45" spans="3:27">
      <c r="C45" s="21"/>
      <c r="D45" s="23"/>
      <c r="E45" s="10"/>
      <c r="F45" s="10"/>
      <c r="G45" s="10"/>
      <c r="H45" s="11"/>
      <c r="I45" s="21"/>
      <c r="J45" s="23"/>
      <c r="K45" s="10"/>
      <c r="L45" s="10"/>
      <c r="M45" s="10"/>
      <c r="N45" s="11"/>
    </row>
    <row r="46" spans="3:27">
      <c r="C46" s="21"/>
      <c r="D46" s="24"/>
      <c r="E46" s="13"/>
      <c r="F46" s="13"/>
      <c r="G46" s="13"/>
      <c r="H46" s="14"/>
      <c r="I46" s="21"/>
      <c r="J46" s="24"/>
      <c r="K46" s="13"/>
      <c r="L46" s="13"/>
      <c r="M46" s="13"/>
      <c r="N46" s="14"/>
    </row>
    <row r="52" spans="1:14" ht="24">
      <c r="A52" s="2" t="s">
        <v>37</v>
      </c>
      <c r="L52" t="s">
        <v>25</v>
      </c>
      <c r="M52" s="15"/>
      <c r="N52" s="16"/>
    </row>
    <row r="53" spans="1:14" ht="24">
      <c r="B53" s="1" t="str">
        <f>B2</f>
        <v>1.複数の数のかけ算２</v>
      </c>
      <c r="K53" t="s">
        <v>31</v>
      </c>
      <c r="L53" s="18"/>
      <c r="M53" s="19"/>
      <c r="N53" s="16"/>
    </row>
    <row r="55" spans="1:14">
      <c r="B55" t="s">
        <v>35</v>
      </c>
      <c r="E55" t="s">
        <v>38</v>
      </c>
    </row>
    <row r="57" spans="1:14">
      <c r="C57" s="20" t="s">
        <v>26</v>
      </c>
      <c r="D57" s="20"/>
      <c r="E57" t="str">
        <f ca="1">E6</f>
        <v>25×28</v>
      </c>
      <c r="I57" s="20" t="s">
        <v>27</v>
      </c>
      <c r="J57" s="20"/>
      <c r="K57" t="str">
        <f ca="1">K6</f>
        <v>125×24</v>
      </c>
    </row>
    <row r="58" spans="1:14">
      <c r="C58" s="21"/>
      <c r="D58" s="25" t="s">
        <v>36</v>
      </c>
      <c r="E58" s="7" t="str">
        <f ca="1">R7&amp;"×"&amp;2^R5&amp;"×"&amp;R6/2^R5</f>
        <v>25×4×7</v>
      </c>
      <c r="F58" s="7"/>
      <c r="G58" s="7"/>
      <c r="H58" s="8"/>
      <c r="I58" s="21"/>
      <c r="J58" s="25" t="s">
        <v>36</v>
      </c>
      <c r="K58" s="7" t="str">
        <f ca="1">X7&amp;"×"&amp;2^X5&amp;"×"&amp;X6/2^X5</f>
        <v>125×8×3</v>
      </c>
      <c r="L58" s="7"/>
      <c r="M58" s="7"/>
      <c r="N58" s="8"/>
    </row>
    <row r="59" spans="1:14">
      <c r="C59" s="21"/>
      <c r="D59" s="26" t="s">
        <v>36</v>
      </c>
      <c r="E59" s="27" t="str">
        <f ca="1">10^R5&amp;"×"&amp;R6/2^R5</f>
        <v>100×7</v>
      </c>
      <c r="F59" s="10"/>
      <c r="G59" s="10"/>
      <c r="H59" s="11"/>
      <c r="I59" s="21"/>
      <c r="J59" s="26" t="s">
        <v>36</v>
      </c>
      <c r="K59" s="27" t="str">
        <f ca="1">10^X5&amp;"×"&amp;X6/2^X5</f>
        <v>1000×3</v>
      </c>
      <c r="L59" s="10"/>
      <c r="M59" s="10"/>
      <c r="N59" s="11"/>
    </row>
    <row r="60" spans="1:14">
      <c r="C60" s="21"/>
      <c r="D60" s="26" t="s">
        <v>36</v>
      </c>
      <c r="E60" s="27">
        <f ca="1">R6*R7</f>
        <v>700</v>
      </c>
      <c r="F60" s="10"/>
      <c r="G60" s="10"/>
      <c r="H60" s="11"/>
      <c r="I60" s="21"/>
      <c r="J60" s="26" t="s">
        <v>36</v>
      </c>
      <c r="K60" s="27">
        <f ca="1">X6*X7</f>
        <v>3000</v>
      </c>
      <c r="L60" s="10"/>
      <c r="M60" s="10"/>
      <c r="N60" s="11"/>
    </row>
    <row r="61" spans="1:14">
      <c r="C61" s="21"/>
      <c r="D61" s="23"/>
      <c r="E61" s="10"/>
      <c r="F61" s="10"/>
      <c r="G61" s="10"/>
      <c r="H61" s="11"/>
      <c r="I61" s="21"/>
      <c r="J61" s="23"/>
      <c r="K61" s="10"/>
      <c r="L61" s="10"/>
      <c r="M61" s="10"/>
      <c r="N61" s="11"/>
    </row>
    <row r="62" spans="1:14">
      <c r="C62" s="21"/>
      <c r="D62" s="24"/>
      <c r="E62" s="13"/>
      <c r="F62" s="13"/>
      <c r="G62" s="13"/>
      <c r="H62" s="14"/>
      <c r="I62" s="21"/>
      <c r="J62" s="24"/>
      <c r="K62" s="13"/>
      <c r="L62" s="13"/>
      <c r="M62" s="13"/>
      <c r="N62" s="14"/>
    </row>
    <row r="63" spans="1:14">
      <c r="C63" s="21"/>
      <c r="D63" s="21"/>
      <c r="I63" s="21"/>
      <c r="J63" s="21"/>
    </row>
    <row r="64" spans="1:14">
      <c r="C64" s="20" t="s">
        <v>29</v>
      </c>
      <c r="D64" s="20"/>
      <c r="E64" t="str">
        <f ca="1">E13</f>
        <v>4×5×35</v>
      </c>
      <c r="I64" s="20" t="s">
        <v>30</v>
      </c>
      <c r="J64" s="20"/>
      <c r="K64" t="str">
        <f ca="1">K13</f>
        <v>5×15×4</v>
      </c>
    </row>
    <row r="65" spans="3:14">
      <c r="C65" s="21"/>
      <c r="D65" s="25" t="s">
        <v>36</v>
      </c>
      <c r="E65" s="7" t="str">
        <f ca="1">R14&amp;"×"&amp;5&amp;"×"&amp;R15/5&amp;"×"&amp;R13</f>
        <v>5×5×7×4</v>
      </c>
      <c r="F65" s="7"/>
      <c r="G65" s="7"/>
      <c r="H65" s="8"/>
      <c r="I65" s="21"/>
      <c r="J65" s="25" t="s">
        <v>36</v>
      </c>
      <c r="K65" s="7" t="str">
        <f ca="1">X14&amp;"×"&amp;5&amp;"×"&amp;X15/5&amp;"×"&amp;X13</f>
        <v>5×5×3×4</v>
      </c>
      <c r="L65" s="7"/>
      <c r="M65" s="7"/>
      <c r="N65" s="8"/>
    </row>
    <row r="66" spans="3:14">
      <c r="C66" s="21"/>
      <c r="D66" s="26" t="s">
        <v>36</v>
      </c>
      <c r="E66" s="27" t="str">
        <f ca="1">5^R12&amp;"×"&amp;R13&amp;"×"&amp;R15/5</f>
        <v>25×4×7</v>
      </c>
      <c r="F66" s="10"/>
      <c r="G66" s="10"/>
      <c r="H66" s="11"/>
      <c r="I66" s="21"/>
      <c r="J66" s="26" t="s">
        <v>36</v>
      </c>
      <c r="K66" s="27" t="str">
        <f ca="1">5^X12&amp;"×"&amp;X13&amp;"×"&amp;X15/5</f>
        <v>25×4×3</v>
      </c>
      <c r="L66" s="10"/>
      <c r="M66" s="10"/>
      <c r="N66" s="11"/>
    </row>
    <row r="67" spans="3:14">
      <c r="C67" s="21"/>
      <c r="D67" s="26" t="s">
        <v>36</v>
      </c>
      <c r="E67" s="27" t="str">
        <f ca="1">10^R12&amp;"×"&amp;R15/5</f>
        <v>100×7</v>
      </c>
      <c r="F67" s="10"/>
      <c r="G67" s="10"/>
      <c r="H67" s="11"/>
      <c r="I67" s="21"/>
      <c r="J67" s="26" t="s">
        <v>36</v>
      </c>
      <c r="K67" s="27" t="str">
        <f ca="1">10^X12&amp;"×"&amp;X15/5</f>
        <v>100×3</v>
      </c>
      <c r="L67" s="10"/>
      <c r="M67" s="10"/>
      <c r="N67" s="11"/>
    </row>
    <row r="68" spans="3:14">
      <c r="C68" s="21"/>
      <c r="D68" s="26" t="s">
        <v>36</v>
      </c>
      <c r="E68" s="27">
        <f ca="1">R13*R14*R15</f>
        <v>700</v>
      </c>
      <c r="F68" s="10"/>
      <c r="G68" s="10"/>
      <c r="H68" s="11"/>
      <c r="I68" s="21"/>
      <c r="J68" s="26" t="s">
        <v>36</v>
      </c>
      <c r="K68" s="27">
        <f ca="1">X13*X14*X15</f>
        <v>300</v>
      </c>
      <c r="L68" s="10"/>
      <c r="M68" s="10"/>
      <c r="N68" s="11"/>
    </row>
    <row r="69" spans="3:14">
      <c r="C69" s="21"/>
      <c r="D69" s="24"/>
      <c r="E69" s="13"/>
      <c r="F69" s="13"/>
      <c r="G69" s="13"/>
      <c r="H69" s="14"/>
      <c r="I69" s="21"/>
      <c r="J69" s="24"/>
      <c r="K69" s="13"/>
      <c r="L69" s="13"/>
      <c r="M69" s="13"/>
      <c r="N69" s="14"/>
    </row>
    <row r="70" spans="3:14">
      <c r="C70" s="21"/>
      <c r="D70" s="21"/>
      <c r="I70" s="21"/>
      <c r="J70" s="21"/>
    </row>
    <row r="71" spans="3:14">
      <c r="C71" s="20" t="s">
        <v>39</v>
      </c>
      <c r="D71" s="20"/>
      <c r="E71" t="str">
        <f ca="1">E20</f>
        <v>15×24×25</v>
      </c>
      <c r="I71" s="20" t="s">
        <v>40</v>
      </c>
      <c r="J71" s="20"/>
      <c r="K71" t="str">
        <f ca="1">K20</f>
        <v>12×5×15</v>
      </c>
    </row>
    <row r="72" spans="3:14">
      <c r="C72" s="21"/>
      <c r="D72" s="25" t="s">
        <v>36</v>
      </c>
      <c r="E72" s="7" t="str">
        <f ca="1">R21&amp;"×"&amp;5&amp;"×"&amp;R22/5&amp;"×"&amp;2^R19&amp;"×"&amp;R20/2^R19</f>
        <v>25×5×3×8×3</v>
      </c>
      <c r="F72" s="7"/>
      <c r="G72" s="7"/>
      <c r="H72" s="8"/>
      <c r="I72" s="21"/>
      <c r="J72" s="25" t="s">
        <v>36</v>
      </c>
      <c r="K72" s="7" t="str">
        <f ca="1">X21&amp;"×"&amp;5&amp;"×"&amp;X22/5&amp;"×"&amp;2^X19&amp;"×"&amp;X20/2^X19</f>
        <v>5×5×3×4×3</v>
      </c>
      <c r="L72" s="7"/>
      <c r="M72" s="7"/>
      <c r="N72" s="8"/>
    </row>
    <row r="73" spans="3:14">
      <c r="C73" s="21"/>
      <c r="D73" s="26" t="s">
        <v>36</v>
      </c>
      <c r="E73" s="27" t="str">
        <f ca="1">5^R19&amp;"×"&amp;2^R19&amp;"×"&amp;R22/5&amp;"×"&amp;R20/2^R19</f>
        <v>125×8×3×3</v>
      </c>
      <c r="F73" s="10"/>
      <c r="G73" s="10"/>
      <c r="H73" s="11"/>
      <c r="I73" s="21"/>
      <c r="J73" s="26" t="s">
        <v>36</v>
      </c>
      <c r="K73" s="27" t="str">
        <f ca="1">5^X19&amp;"×"&amp;2^X19&amp;"×"&amp;X22/5&amp;"×"&amp;X20/2^X19</f>
        <v>25×4×3×3</v>
      </c>
      <c r="L73" s="10"/>
      <c r="M73" s="10"/>
      <c r="N73" s="11"/>
    </row>
    <row r="74" spans="3:14">
      <c r="C74" s="21"/>
      <c r="D74" s="26" t="s">
        <v>36</v>
      </c>
      <c r="E74" s="27" t="str">
        <f ca="1">10^R19&amp;"×"&amp;R22/5&amp;"×"&amp;R20/2^R19</f>
        <v>1000×3×3</v>
      </c>
      <c r="F74" s="10"/>
      <c r="G74" s="10"/>
      <c r="H74" s="11"/>
      <c r="I74" s="21"/>
      <c r="J74" s="26" t="s">
        <v>36</v>
      </c>
      <c r="K74" s="27" t="str">
        <f ca="1">10^X19&amp;"×"&amp;X22/5&amp;"×"&amp;X20/2^X19</f>
        <v>100×3×3</v>
      </c>
      <c r="L74" s="10"/>
      <c r="M74" s="10"/>
      <c r="N74" s="11"/>
    </row>
    <row r="75" spans="3:14">
      <c r="C75" s="21"/>
      <c r="D75" s="26" t="s">
        <v>36</v>
      </c>
      <c r="E75" s="27">
        <f ca="1">R20*R21*R22</f>
        <v>9000</v>
      </c>
      <c r="F75" s="10"/>
      <c r="G75" s="10"/>
      <c r="H75" s="11"/>
      <c r="I75" s="21"/>
      <c r="J75" s="26" t="s">
        <v>36</v>
      </c>
      <c r="K75" s="27">
        <f ca="1">X20*X21*X22</f>
        <v>900</v>
      </c>
      <c r="L75" s="10"/>
      <c r="M75" s="10"/>
      <c r="N75" s="11"/>
    </row>
    <row r="76" spans="3:14">
      <c r="C76" s="21"/>
      <c r="D76" s="24"/>
      <c r="E76" s="13"/>
      <c r="F76" s="13"/>
      <c r="G76" s="13"/>
      <c r="H76" s="14"/>
      <c r="I76" s="21"/>
      <c r="J76" s="24"/>
      <c r="K76" s="13"/>
      <c r="L76" s="13"/>
      <c r="M76" s="13"/>
      <c r="N76" s="14"/>
    </row>
    <row r="77" spans="3:14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3:14">
      <c r="C78" s="20" t="s">
        <v>41</v>
      </c>
      <c r="D78" s="20"/>
      <c r="E78" t="str">
        <f ca="1">E27</f>
        <v>4×125×14</v>
      </c>
      <c r="I78" s="20" t="s">
        <v>42</v>
      </c>
      <c r="J78" s="20"/>
      <c r="K78" t="str">
        <f ca="1">K27</f>
        <v>25×6×2</v>
      </c>
    </row>
    <row r="79" spans="3:14">
      <c r="C79" s="21"/>
      <c r="D79" s="25" t="s">
        <v>36</v>
      </c>
      <c r="E79" s="7" t="str">
        <f ca="1">R27&amp;"×"&amp;2&amp;"×"&amp;R29/2&amp;"×"&amp;R28</f>
        <v>125×2×7×4</v>
      </c>
      <c r="F79" s="7"/>
      <c r="G79" s="7"/>
      <c r="H79" s="8"/>
      <c r="I79" s="21"/>
      <c r="J79" s="25" t="s">
        <v>36</v>
      </c>
      <c r="K79" s="7" t="str">
        <f ca="1">X27&amp;"×"&amp;2&amp;"×"&amp;X29/2&amp;"×"&amp;X28</f>
        <v>25×2×3×2</v>
      </c>
      <c r="L79" s="7"/>
      <c r="M79" s="7"/>
      <c r="N79" s="8"/>
    </row>
    <row r="80" spans="3:14">
      <c r="C80" s="21"/>
      <c r="D80" s="26" t="s">
        <v>36</v>
      </c>
      <c r="E80" s="27" t="str">
        <f ca="1">5^R26&amp;"×"&amp;2^R26&amp;"×"&amp;R29/2</f>
        <v>125×8×7</v>
      </c>
      <c r="F80" s="10"/>
      <c r="G80" s="10"/>
      <c r="H80" s="11"/>
      <c r="I80" s="21"/>
      <c r="J80" s="26" t="s">
        <v>36</v>
      </c>
      <c r="K80" s="27" t="str">
        <f ca="1">5^X26&amp;"×"&amp;2^X26&amp;"×"&amp;X29/2</f>
        <v>25×4×3</v>
      </c>
      <c r="L80" s="10"/>
      <c r="M80" s="10"/>
      <c r="N80" s="11"/>
    </row>
    <row r="81" spans="3:14">
      <c r="C81" s="21"/>
      <c r="D81" s="26" t="s">
        <v>36</v>
      </c>
      <c r="E81" s="27" t="str">
        <f ca="1">10^R26&amp;"×"&amp;R29/2</f>
        <v>1000×7</v>
      </c>
      <c r="F81" s="10"/>
      <c r="G81" s="10"/>
      <c r="H81" s="11"/>
      <c r="I81" s="21"/>
      <c r="J81" s="26" t="s">
        <v>36</v>
      </c>
      <c r="K81" s="27" t="str">
        <f ca="1">10^X26&amp;"×"&amp;X29/2</f>
        <v>100×3</v>
      </c>
      <c r="L81" s="10"/>
      <c r="M81" s="10"/>
      <c r="N81" s="11"/>
    </row>
    <row r="82" spans="3:14">
      <c r="C82" s="21"/>
      <c r="D82" s="26" t="s">
        <v>36</v>
      </c>
      <c r="E82" s="27">
        <f ca="1">R27*R28*R29</f>
        <v>7000</v>
      </c>
      <c r="F82" s="10"/>
      <c r="G82" s="10"/>
      <c r="H82" s="11"/>
      <c r="I82" s="21"/>
      <c r="J82" s="26" t="s">
        <v>36</v>
      </c>
      <c r="K82" s="27">
        <f ca="1">X27*X28*X29</f>
        <v>300</v>
      </c>
      <c r="L82" s="10"/>
      <c r="M82" s="10"/>
      <c r="N82" s="11"/>
    </row>
    <row r="83" spans="3:14">
      <c r="C83" s="21"/>
      <c r="D83" s="24"/>
      <c r="E83" s="13"/>
      <c r="F83" s="13"/>
      <c r="G83" s="13"/>
      <c r="H83" s="14"/>
      <c r="I83" s="21"/>
      <c r="J83" s="24"/>
      <c r="K83" s="13"/>
      <c r="L83" s="13"/>
      <c r="M83" s="13"/>
      <c r="N83" s="14"/>
    </row>
    <row r="84" spans="3:14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3:14">
      <c r="C85" s="20" t="s">
        <v>48</v>
      </c>
      <c r="D85" s="20"/>
      <c r="E85" t="str">
        <f ca="1">E34</f>
        <v>6×2×75</v>
      </c>
      <c r="I85" s="20" t="s">
        <v>49</v>
      </c>
      <c r="J85" s="20"/>
      <c r="K85" t="str">
        <f ca="1">K34</f>
        <v>2×14×175</v>
      </c>
    </row>
    <row r="86" spans="3:14">
      <c r="C86" s="21"/>
      <c r="D86" s="25" t="s">
        <v>36</v>
      </c>
      <c r="E86" s="7" t="str">
        <f ca="1">R34/5^R33&amp;"×"&amp;5^R33&amp;"×"&amp;2&amp;"×"&amp;R36/2&amp;"×"&amp;R35</f>
        <v>3×25×2×3×2</v>
      </c>
      <c r="F86" s="7"/>
      <c r="G86" s="7"/>
      <c r="H86" s="8"/>
      <c r="I86" s="21"/>
      <c r="J86" s="25" t="s">
        <v>36</v>
      </c>
      <c r="K86" s="7" t="str">
        <f ca="1">X34/5^X33&amp;"×"&amp;5^X33&amp;"×"&amp;2&amp;"×"&amp;X36/2&amp;"×"&amp;X35</f>
        <v>7×25×2×7×2</v>
      </c>
      <c r="L86" s="7"/>
      <c r="M86" s="7"/>
      <c r="N86" s="8"/>
    </row>
    <row r="87" spans="3:14">
      <c r="C87" s="21"/>
      <c r="D87" s="26" t="s">
        <v>36</v>
      </c>
      <c r="E87" s="27" t="str">
        <f ca="1">5^R33&amp;"×"&amp;2^R33&amp;"×"&amp;R34/5^R33&amp;"×"&amp;R36/2</f>
        <v>25×4×3×3</v>
      </c>
      <c r="F87" s="10"/>
      <c r="G87" s="10"/>
      <c r="H87" s="11"/>
      <c r="I87" s="21"/>
      <c r="J87" s="26" t="s">
        <v>36</v>
      </c>
      <c r="K87" s="27" t="str">
        <f ca="1">5^X33&amp;"×"&amp;2^X33&amp;"×"&amp;X34/5^X33&amp;"×"&amp;X36/2</f>
        <v>25×4×7×7</v>
      </c>
      <c r="L87" s="10"/>
      <c r="M87" s="10"/>
      <c r="N87" s="11"/>
    </row>
    <row r="88" spans="3:14">
      <c r="C88" s="21"/>
      <c r="D88" s="26" t="s">
        <v>36</v>
      </c>
      <c r="E88" s="27" t="str">
        <f ca="1">10^R33&amp;"×"&amp;R34/5^R33&amp;"×"&amp;R36/2</f>
        <v>100×3×3</v>
      </c>
      <c r="F88" s="10"/>
      <c r="G88" s="10"/>
      <c r="H88" s="11"/>
      <c r="I88" s="21"/>
      <c r="J88" s="26" t="s">
        <v>36</v>
      </c>
      <c r="K88" s="27" t="str">
        <f ca="1">10^X33&amp;"×"&amp;X34/5^X33&amp;"×"&amp;X36/2</f>
        <v>100×7×7</v>
      </c>
      <c r="L88" s="10"/>
      <c r="M88" s="10"/>
      <c r="N88" s="11"/>
    </row>
    <row r="89" spans="3:14">
      <c r="C89" s="21"/>
      <c r="D89" s="26" t="s">
        <v>36</v>
      </c>
      <c r="E89" s="27">
        <f ca="1">R34*R35*R36</f>
        <v>900</v>
      </c>
      <c r="F89" s="10"/>
      <c r="G89" s="10"/>
      <c r="H89" s="11"/>
      <c r="I89" s="21"/>
      <c r="J89" s="26" t="s">
        <v>36</v>
      </c>
      <c r="K89" s="27">
        <f ca="1">X34*X35*X36</f>
        <v>4900</v>
      </c>
      <c r="L89" s="10"/>
      <c r="M89" s="10"/>
      <c r="N89" s="11"/>
    </row>
    <row r="90" spans="3:14">
      <c r="C90" s="21"/>
      <c r="D90" s="24"/>
      <c r="E90" s="13"/>
      <c r="F90" s="13"/>
      <c r="G90" s="13"/>
      <c r="H90" s="14"/>
      <c r="I90" s="21"/>
      <c r="J90" s="24"/>
      <c r="K90" s="13"/>
      <c r="L90" s="13"/>
      <c r="M90" s="13"/>
      <c r="N90" s="14"/>
    </row>
    <row r="91" spans="3:14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3:14">
      <c r="C92" s="20" t="s">
        <v>52</v>
      </c>
      <c r="D92" s="20"/>
      <c r="E92" t="str">
        <f ca="1">E41</f>
        <v>14×4×25×35</v>
      </c>
      <c r="I92" s="20" t="s">
        <v>53</v>
      </c>
      <c r="J92" s="20"/>
      <c r="K92" t="str">
        <f ca="1">K41</f>
        <v>25×28×2×15</v>
      </c>
    </row>
    <row r="93" spans="3:14">
      <c r="C93" s="21"/>
      <c r="D93" s="25" t="s">
        <v>36</v>
      </c>
      <c r="E93" s="7" t="str">
        <f ca="1">R44/5&amp;"×"&amp;5&amp;"×"&amp;R41&amp;"×"&amp;R42&amp;"×"&amp;2&amp;"×"&amp;R43/2</f>
        <v>7×5×25×4×2×7</v>
      </c>
      <c r="F93" s="7"/>
      <c r="G93" s="7"/>
      <c r="H93" s="8"/>
      <c r="I93" s="21"/>
      <c r="J93" s="25" t="s">
        <v>36</v>
      </c>
      <c r="K93" s="7" t="str">
        <f ca="1">X44/5&amp;"×"&amp;5&amp;"×"&amp;X41&amp;"×"&amp;X42/2^(X40-1)&amp;"×"&amp;2^(X40-1)&amp;"×"&amp;X43</f>
        <v>3×5×25×7×4×2</v>
      </c>
      <c r="L93" s="7"/>
      <c r="M93" s="7"/>
      <c r="N93" s="8"/>
    </row>
    <row r="94" spans="3:14">
      <c r="C94" s="21"/>
      <c r="D94" s="26" t="s">
        <v>36</v>
      </c>
      <c r="E94" s="27" t="str">
        <f ca="1">R44/5&amp;"×"&amp;5*R41&amp;"×"&amp;R42*2&amp;"×"&amp;R43/2</f>
        <v>7×125×8×7</v>
      </c>
      <c r="F94" s="10"/>
      <c r="G94" s="10"/>
      <c r="H94" s="11"/>
      <c r="I94" s="21"/>
      <c r="J94" s="26" t="s">
        <v>36</v>
      </c>
      <c r="K94" s="27" t="str">
        <f ca="1">X44/5&amp;"×"&amp;5*X41&amp;"×"&amp;X42/2^(X40-1)&amp;"×"&amp;2^(X40-1)*X43</f>
        <v>3×125×7×8</v>
      </c>
      <c r="L94" s="10"/>
      <c r="M94" s="10"/>
      <c r="N94" s="11"/>
    </row>
    <row r="95" spans="3:14">
      <c r="C95" s="21"/>
      <c r="D95" s="26" t="s">
        <v>36</v>
      </c>
      <c r="E95" s="27" t="str">
        <f ca="1">R44/5&amp;"×"&amp;5*R41*R42*2&amp;"×"&amp;R43/2</f>
        <v>7×1000×7</v>
      </c>
      <c r="F95" s="10"/>
      <c r="G95" s="10"/>
      <c r="H95" s="11"/>
      <c r="I95" s="21"/>
      <c r="J95" s="26" t="s">
        <v>36</v>
      </c>
      <c r="K95" s="27" t="str">
        <f ca="1">X44/5&amp;"×"&amp;5*X41*2^(X40-1)*X43&amp;"×"&amp;X42/2^(X40-1)</f>
        <v>3×1000×7</v>
      </c>
      <c r="L95" s="10"/>
      <c r="M95" s="10"/>
      <c r="N95" s="11"/>
    </row>
    <row r="96" spans="3:14">
      <c r="C96" s="21"/>
      <c r="D96" s="26" t="s">
        <v>36</v>
      </c>
      <c r="E96" s="27">
        <f ca="1">R41*R42*R43*R44</f>
        <v>49000</v>
      </c>
      <c r="F96" s="10"/>
      <c r="G96" s="10"/>
      <c r="H96" s="11"/>
      <c r="I96" s="21"/>
      <c r="J96" s="26" t="s">
        <v>36</v>
      </c>
      <c r="K96" s="27">
        <f ca="1">X41*X42*X43*X44</f>
        <v>21000</v>
      </c>
      <c r="L96" s="10"/>
      <c r="M96" s="10"/>
      <c r="N96" s="11"/>
    </row>
    <row r="97" spans="3:14">
      <c r="C97" s="21"/>
      <c r="D97" s="24"/>
      <c r="E97" s="13"/>
      <c r="F97" s="13"/>
      <c r="G97" s="13"/>
      <c r="H97" s="14"/>
      <c r="I97" s="21"/>
      <c r="J97" s="24"/>
      <c r="K97" s="13"/>
      <c r="L97" s="13"/>
      <c r="M97" s="13"/>
      <c r="N97" s="14"/>
    </row>
  </sheetData>
  <phoneticPr fontId="1"/>
  <pageMargins left="0.7" right="0.7" top="0.75" bottom="0.75" header="0.3" footer="0.3"/>
  <pageSetup paperSize="9" scale="73" fitToHeight="0" orientation="portrait" horizontalDpi="0" verticalDpi="0" r:id="rId1"/>
  <rowBreaks count="1" manualBreakCount="1"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例題</vt:lpstr>
      <vt:lpstr>問題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whydu91</dc:creator>
  <cp:lastModifiedBy>dnemoto</cp:lastModifiedBy>
  <cp:lastPrinted>2021-06-20T19:52:00Z</cp:lastPrinted>
  <dcterms:created xsi:type="dcterms:W3CDTF">2015-06-05T18:19:34Z</dcterms:created>
  <dcterms:modified xsi:type="dcterms:W3CDTF">2021-06-20T19:52:06Z</dcterms:modified>
</cp:coreProperties>
</file>