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足し算と引き算が混ざっている問題\"/>
    </mc:Choice>
  </mc:AlternateContent>
  <xr:revisionPtr revIDLastSave="0" documentId="13_ncr:1_{4E0C8592-FDA5-419A-9BC4-05834DE9B229}" xr6:coauthVersionLast="47" xr6:coauthVersionMax="47" xr10:uidLastSave="{00000000-0000-0000-0000-000000000000}"/>
  <bookViews>
    <workbookView xWindow="1950" yWindow="960" windowWidth="2550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2" l="1"/>
  <c r="U26" i="2"/>
  <c r="AA28" i="2"/>
  <c r="U28" i="2"/>
  <c r="AA21" i="2"/>
  <c r="AA19" i="2"/>
  <c r="U19" i="2"/>
  <c r="U21" i="2"/>
  <c r="AA27" i="2"/>
  <c r="Y27" i="2"/>
  <c r="X27" i="2"/>
  <c r="W27" i="2"/>
  <c r="V27" i="2"/>
  <c r="U27" i="2"/>
  <c r="S27" i="2"/>
  <c r="R27" i="2"/>
  <c r="Q27" i="2"/>
  <c r="P27" i="2"/>
  <c r="V26" i="2"/>
  <c r="P26" i="2"/>
  <c r="AA20" i="2"/>
  <c r="Y20" i="2"/>
  <c r="X20" i="2"/>
  <c r="W20" i="2"/>
  <c r="V20" i="2"/>
  <c r="Y13" i="2"/>
  <c r="X13" i="2"/>
  <c r="W13" i="2"/>
  <c r="U20" i="2"/>
  <c r="S13" i="2"/>
  <c r="R13" i="2"/>
  <c r="Q13" i="2"/>
  <c r="Y6" i="2"/>
  <c r="X6" i="2"/>
  <c r="W6" i="2"/>
  <c r="S6" i="2"/>
  <c r="R6" i="2"/>
  <c r="Q6" i="2"/>
  <c r="T6" i="2" s="1"/>
  <c r="V19" i="2"/>
  <c r="P20" i="2"/>
  <c r="P19" i="2"/>
  <c r="AA13" i="2"/>
  <c r="AA6" i="2"/>
  <c r="R20" i="2"/>
  <c r="S20" i="2"/>
  <c r="Q20" i="2"/>
  <c r="B53" i="2"/>
  <c r="U29" i="2" l="1"/>
  <c r="AA29" i="2"/>
  <c r="T22" i="2"/>
  <c r="W28" i="2"/>
  <c r="Z27" i="2"/>
  <c r="Y28" i="2" s="1"/>
  <c r="Z28" i="2" s="1"/>
  <c r="Z29" i="2"/>
  <c r="X14" i="2"/>
  <c r="T29" i="2"/>
  <c r="T27" i="2"/>
  <c r="S28" i="2" s="1"/>
  <c r="T28" i="2" s="1"/>
  <c r="Z20" i="2"/>
  <c r="Y21" i="2" s="1"/>
  <c r="Z21" i="2" s="1"/>
  <c r="Q28" i="2"/>
  <c r="R28" i="2" s="1"/>
  <c r="AA22" i="2"/>
  <c r="X28" i="2"/>
  <c r="W21" i="2"/>
  <c r="Z22" i="2"/>
  <c r="R14" i="2"/>
  <c r="Z13" i="2"/>
  <c r="Z14" i="2" s="1"/>
  <c r="W14" i="2"/>
  <c r="X7" i="2"/>
  <c r="T20" i="2"/>
  <c r="S21" i="2" s="1"/>
  <c r="T21" i="2" s="1"/>
  <c r="T13" i="2"/>
  <c r="T14" i="2" s="1"/>
  <c r="Q14" i="2"/>
  <c r="Z6" i="2"/>
  <c r="Z7" i="2" s="1"/>
  <c r="W7" i="2"/>
  <c r="T7" i="2"/>
  <c r="S7" i="2"/>
  <c r="R7" i="2"/>
  <c r="Q7" i="2"/>
  <c r="Q21" i="2"/>
  <c r="R21" i="2" s="1"/>
  <c r="E60" i="2" l="1"/>
  <c r="E58" i="2"/>
  <c r="E59" i="2"/>
  <c r="W29" i="2"/>
  <c r="P29" i="2"/>
  <c r="R29" i="2"/>
  <c r="X29" i="2"/>
  <c r="Y29" i="2"/>
  <c r="W22" i="2"/>
  <c r="V29" i="2"/>
  <c r="Q29" i="2"/>
  <c r="S29" i="2"/>
  <c r="X21" i="2"/>
  <c r="Y22" i="2" s="1"/>
  <c r="X22" i="2"/>
  <c r="Y14" i="2"/>
  <c r="K67" i="2" s="1"/>
  <c r="P22" i="2"/>
  <c r="S14" i="2"/>
  <c r="E13" i="2" s="1"/>
  <c r="E64" i="2" s="1"/>
  <c r="S22" i="2"/>
  <c r="R22" i="2"/>
  <c r="Q22" i="2"/>
  <c r="Y7" i="2"/>
  <c r="K60" i="2" s="1"/>
  <c r="E6" i="2"/>
  <c r="E57" i="2" s="1"/>
  <c r="K82" i="2" l="1"/>
  <c r="K81" i="2"/>
  <c r="K80" i="2"/>
  <c r="K79" i="2"/>
  <c r="E82" i="2"/>
  <c r="E81" i="2"/>
  <c r="E80" i="2"/>
  <c r="E79" i="2"/>
  <c r="E74" i="2"/>
  <c r="E75" i="2"/>
  <c r="E72" i="2"/>
  <c r="E73" i="2"/>
  <c r="K65" i="2"/>
  <c r="K66" i="2"/>
  <c r="E65" i="2"/>
  <c r="E66" i="2"/>
  <c r="E67" i="2"/>
  <c r="K58" i="2"/>
  <c r="K59" i="2"/>
  <c r="K27" i="2"/>
  <c r="K78" i="2" s="1"/>
  <c r="E27" i="2"/>
  <c r="E78" i="2" s="1"/>
  <c r="E20" i="2"/>
  <c r="E71" i="2" s="1"/>
  <c r="V22" i="2"/>
  <c r="K6" i="2"/>
  <c r="K57" i="2" s="1"/>
  <c r="K13" i="2"/>
  <c r="K64" i="2" s="1"/>
  <c r="K74" i="2" l="1"/>
  <c r="K75" i="2"/>
  <c r="K72" i="2"/>
  <c r="K73" i="2"/>
  <c r="K20" i="2"/>
  <c r="K71" i="2" s="1"/>
</calcChain>
</file>

<file path=xl/sharedStrings.xml><?xml version="1.0" encoding="utf-8"?>
<sst xmlns="http://schemas.openxmlformats.org/spreadsheetml/2006/main" count="121" uniqueCount="51">
  <si>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</si>
  <si>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</si>
  <si>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</si>
  <si>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</si>
  <si>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</si>
  <si>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</si>
  <si>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</si>
  <si>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</si>
  <si>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</si>
  <si>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</si>
  <si>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</si>
  <si>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</si>
  <si>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</si>
  <si>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</si>
  <si>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</si>
  <si>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</si>
  <si>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</si>
  <si>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</si>
  <si>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</si>
  <si>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</si>
  <si>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</si>
  <si>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</si>
  <si>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</si>
  <si>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</si>
  <si>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</si>
  <si>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</si>
  <si>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</si>
  <si>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</si>
  <si>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</si>
  <si>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</si>
  <si>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</si>
  <si>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</si>
  <si>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</si>
  <si>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</si>
  <si>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</si>
  <si>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</si>
  <si>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</si>
  <si>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</si>
  <si>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</si>
  <si>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</si>
  <si>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</si>
  <si>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</si>
  <si>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</si>
  <si>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</si>
  <si>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</si>
  <si>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</si>
  <si>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パターン1：4数で2数の合計がそれぞれキリのよい数</t>
    <rPh sb="7" eb="8">
      <t>スウ</t>
    </rPh>
    <rPh sb="10" eb="11">
      <t>スウ</t>
    </rPh>
    <rPh sb="12" eb="14">
      <t>ゴウケイ</t>
    </rPh>
    <rPh sb="24" eb="25">
      <t>カズ</t>
    </rPh>
    <phoneticPr fontId="1"/>
  </si>
  <si>
    <t>1.足し算と引き算が混ざった問題１</t>
    <rPh sb="2" eb="3">
      <t>タ</t>
    </rPh>
    <rPh sb="4" eb="5">
      <t>ザン</t>
    </rPh>
    <rPh sb="6" eb="7">
      <t>ヒ</t>
    </rPh>
    <rPh sb="8" eb="9">
      <t>ザン</t>
    </rPh>
    <rPh sb="10" eb="11">
      <t>マ</t>
    </rPh>
    <rPh sb="14" eb="16">
      <t>モンダイ</t>
    </rPh>
    <phoneticPr fontId="1"/>
  </si>
  <si>
    <t>パターン0：4数の混合問題</t>
    <rPh sb="7" eb="8">
      <t>スウ</t>
    </rPh>
    <rPh sb="9" eb="11">
      <t>コンゴウ</t>
    </rPh>
    <rPh sb="11" eb="13">
      <t>モンダイ</t>
    </rPh>
    <phoneticPr fontId="1"/>
  </si>
  <si>
    <t>パターン1：6数の混合問題＋1の位セットあり</t>
    <rPh sb="7" eb="8">
      <t>スウ</t>
    </rPh>
    <rPh sb="9" eb="11">
      <t>コンゴウ</t>
    </rPh>
    <rPh sb="11" eb="13">
      <t>モンダイ</t>
    </rPh>
    <rPh sb="16" eb="17">
      <t>クライ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</si>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</sst>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41</v>
      </c>
      <c r="I2" t="s">
        <v>35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A97"/>
  <sheetViews>
    <sheetView tabSelected="1" view="pageBreakPreview" zoomScaleNormal="100" zoomScaleSheetLayoutView="100" workbookViewId="0">
      <selection activeCell="N5" sqref="N5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7" ht="24">
      <c r="A1" s="2" t="s">
        <v>42</v>
      </c>
      <c r="L1" t="s">
        <v>25</v>
      </c>
      <c r="M1" s="15"/>
      <c r="N1" s="16"/>
    </row>
    <row r="2" spans="1:27" ht="24">
      <c r="B2" s="1" t="s">
        <v>47</v>
      </c>
      <c r="K2" t="s">
        <v>35</v>
      </c>
      <c r="L2" s="18"/>
      <c r="M2" s="19"/>
      <c r="N2" s="16"/>
    </row>
    <row r="4" spans="1:27">
      <c r="B4" t="s">
        <v>40</v>
      </c>
      <c r="E4" t="s">
        <v>32</v>
      </c>
      <c r="Q4" t="s">
        <v>48</v>
      </c>
    </row>
    <row r="5" spans="1:27">
      <c r="Q5" s="21" t="s">
        <v>28</v>
      </c>
      <c r="R5" s="21" t="s">
        <v>29</v>
      </c>
      <c r="S5" s="21" t="s">
        <v>30</v>
      </c>
      <c r="T5" s="21" t="s">
        <v>31</v>
      </c>
      <c r="U5" s="21"/>
      <c r="W5" s="21" t="s">
        <v>28</v>
      </c>
      <c r="X5" s="21" t="s">
        <v>29</v>
      </c>
      <c r="Y5" s="21" t="s">
        <v>30</v>
      </c>
      <c r="Z5" s="21" t="s">
        <v>31</v>
      </c>
    </row>
    <row r="6" spans="1:27">
      <c r="C6" s="20" t="s">
        <v>26</v>
      </c>
      <c r="D6" s="20"/>
      <c r="E6" t="str">
        <f ca="1">Q7&amp;"-"&amp;R7&amp;"+"&amp;S7&amp;"-"&amp;T7</f>
        <v>75-0+25-9</v>
      </c>
      <c r="I6" s="20" t="s">
        <v>27</v>
      </c>
      <c r="J6" s="20"/>
      <c r="K6" t="str">
        <f ca="1">W7&amp;"-"&amp;X7&amp;"+"&amp;Y7&amp;"-"&amp;Z7</f>
        <v>61-58+58-39</v>
      </c>
      <c r="Q6">
        <f ca="1">ROUND(RAND()*100,0)</f>
        <v>75</v>
      </c>
      <c r="R6">
        <f ca="1">ROUND(RAND()*100,0)</f>
        <v>0</v>
      </c>
      <c r="S6">
        <f ca="1">ROUND(RAND()*100,0)</f>
        <v>9</v>
      </c>
      <c r="T6">
        <f ca="1">100-Q6</f>
        <v>25</v>
      </c>
      <c r="W6">
        <f ca="1">ROUND(RAND()*100,0)</f>
        <v>61</v>
      </c>
      <c r="X6">
        <f ca="1">ROUND(RAND()*100,0)</f>
        <v>58</v>
      </c>
      <c r="Y6">
        <f ca="1">ROUND(RAND()*100,0)</f>
        <v>58</v>
      </c>
      <c r="Z6">
        <f ca="1">100-W6</f>
        <v>39</v>
      </c>
      <c r="AA6">
        <f ca="1">MIN(9,ROUND(RAND()*10,0)+1)</f>
        <v>7</v>
      </c>
    </row>
    <row r="7" spans="1:27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MAX(Q6:R6)</f>
        <v>75</v>
      </c>
      <c r="R7">
        <f ca="1">MIN(Q6:R6)</f>
        <v>0</v>
      </c>
      <c r="S7">
        <f ca="1">MAX(S6:T6)</f>
        <v>25</v>
      </c>
      <c r="T7">
        <f ca="1">MIN(S6:T6)</f>
        <v>9</v>
      </c>
      <c r="W7">
        <f ca="1">MAX(W6:X6)</f>
        <v>61</v>
      </c>
      <c r="X7">
        <f ca="1">MIN(W6:X6)</f>
        <v>58</v>
      </c>
      <c r="Y7">
        <f ca="1">MAX(Y6:Z6)</f>
        <v>58</v>
      </c>
      <c r="Z7">
        <f ca="1">MIN(Y6:Z6)</f>
        <v>39</v>
      </c>
    </row>
    <row r="8" spans="1:27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</row>
    <row r="9" spans="1:27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7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7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48</v>
      </c>
      <c r="W11" t="s">
        <v>46</v>
      </c>
    </row>
    <row r="12" spans="1:27">
      <c r="C12" s="21"/>
      <c r="D12" s="21"/>
      <c r="I12" s="21"/>
      <c r="J12" s="21"/>
      <c r="Q12" s="21" t="s">
        <v>28</v>
      </c>
      <c r="R12" s="21" t="s">
        <v>29</v>
      </c>
      <c r="S12" s="21" t="s">
        <v>30</v>
      </c>
      <c r="T12" s="21" t="s">
        <v>31</v>
      </c>
      <c r="U12" s="21"/>
      <c r="W12" s="21" t="s">
        <v>28</v>
      </c>
      <c r="X12" s="21" t="s">
        <v>29</v>
      </c>
      <c r="Y12" s="21" t="s">
        <v>30</v>
      </c>
      <c r="Z12" s="21" t="s">
        <v>31</v>
      </c>
    </row>
    <row r="13" spans="1:27">
      <c r="C13" s="20" t="s">
        <v>33</v>
      </c>
      <c r="D13" s="20"/>
      <c r="E13" t="str">
        <f ca="1">Q14&amp;"-"&amp;R14&amp;"-"&amp;T14&amp;"+"&amp;S14</f>
        <v>94-29-6+62</v>
      </c>
      <c r="I13" s="20" t="s">
        <v>34</v>
      </c>
      <c r="J13" s="20"/>
      <c r="K13" t="str">
        <f ca="1">W14&amp;"-"&amp;X14&amp;"-"&amp;Z14&amp;"+"&amp;Y14</f>
        <v>57-50-39+43</v>
      </c>
      <c r="Q13">
        <f ca="1">ROUND(RAND()*100,0)</f>
        <v>94</v>
      </c>
      <c r="R13">
        <f ca="1">ROUND(RAND()*100,0)</f>
        <v>29</v>
      </c>
      <c r="S13">
        <f ca="1">ROUND(RAND()*100,0)</f>
        <v>62</v>
      </c>
      <c r="T13">
        <f ca="1">100-Q13</f>
        <v>6</v>
      </c>
      <c r="W13">
        <f ca="1">ROUND(RAND()*100,0)</f>
        <v>57</v>
      </c>
      <c r="X13">
        <f ca="1">ROUND(RAND()*100,0)</f>
        <v>50</v>
      </c>
      <c r="Y13">
        <f ca="1">ROUND(RAND()*100,0)</f>
        <v>39</v>
      </c>
      <c r="Z13">
        <f ca="1">100-W13</f>
        <v>43</v>
      </c>
      <c r="AA13">
        <f ca="1">MIN(9,ROUND(RAND()*10,0)+1)</f>
        <v>9</v>
      </c>
    </row>
    <row r="14" spans="1:27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MAX(Q13:R13)</f>
        <v>94</v>
      </c>
      <c r="R14">
        <f ca="1">MIN(Q13:R13)</f>
        <v>29</v>
      </c>
      <c r="S14">
        <f ca="1">MAX(S13:T13)</f>
        <v>62</v>
      </c>
      <c r="T14">
        <f ca="1">MIN(S13:T13)</f>
        <v>6</v>
      </c>
      <c r="W14">
        <f ca="1">MAX(W13:X13)</f>
        <v>57</v>
      </c>
      <c r="X14">
        <f ca="1">MIN(W13:X13)</f>
        <v>50</v>
      </c>
      <c r="Y14">
        <f ca="1">MAX(Y13:Z13)</f>
        <v>43</v>
      </c>
      <c r="Z14">
        <f ca="1">MIN(Y13:Z13)</f>
        <v>39</v>
      </c>
    </row>
    <row r="15" spans="1:27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</row>
    <row r="16" spans="1:27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7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7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49</v>
      </c>
    </row>
    <row r="19" spans="3:27">
      <c r="C19" s="21"/>
      <c r="D19" s="21"/>
      <c r="I19" s="21"/>
      <c r="J19" s="21"/>
      <c r="P19">
        <f ca="1">MAX(ROUND(RAND()*10,0),2)</f>
        <v>3</v>
      </c>
      <c r="Q19" s="21" t="s">
        <v>28</v>
      </c>
      <c r="R19" s="21" t="s">
        <v>29</v>
      </c>
      <c r="S19" s="21" t="s">
        <v>30</v>
      </c>
      <c r="T19" s="21" t="s">
        <v>31</v>
      </c>
      <c r="U19">
        <f ca="1">ROUND(RAND()*100,-1)</f>
        <v>10</v>
      </c>
      <c r="V19">
        <f ca="1">MAX(ROUND(RAND()*10,0),2)</f>
        <v>2</v>
      </c>
      <c r="W19" s="21" t="s">
        <v>28</v>
      </c>
      <c r="X19" s="21" t="s">
        <v>29</v>
      </c>
      <c r="Y19" s="21" t="s">
        <v>30</v>
      </c>
      <c r="Z19" s="21" t="s">
        <v>31</v>
      </c>
      <c r="AA19">
        <f ca="1">ROUND(RAND()*100,-1)</f>
        <v>30</v>
      </c>
    </row>
    <row r="20" spans="3:27">
      <c r="C20" s="20" t="s">
        <v>36</v>
      </c>
      <c r="D20" s="20"/>
      <c r="E20" t="str">
        <f ca="1">P22&amp;"-"&amp;R22&amp;"+"&amp;T22&amp;"+"&amp;Q22&amp;"-"&amp;S22</f>
        <v>249-16+80+51-184</v>
      </c>
      <c r="I20" s="20" t="s">
        <v>37</v>
      </c>
      <c r="J20" s="20"/>
      <c r="K20" t="str">
        <f ca="1">V22&amp;"-"&amp;Y22&amp;"-"&amp;AA22&amp;"+"&amp;Z22&amp;"+"&amp;W22&amp;"-"&amp;X22</f>
        <v>115-136-30+80+85-64</v>
      </c>
      <c r="P20">
        <f ca="1">MAX(ROUND(RAND()*10,0),2)</f>
        <v>2</v>
      </c>
      <c r="Q20">
        <f ca="1">MAX(ROUND(RAND()*10,0),2)</f>
        <v>6</v>
      </c>
      <c r="R20">
        <f ca="1">MIN(ROUND(RAND()*10,0)+2,9)</f>
        <v>9</v>
      </c>
      <c r="S20">
        <f ca="1">MAX(ROUND(RAND()*10,0),2)</f>
        <v>2</v>
      </c>
      <c r="T20">
        <f ca="1">IF(OR(U20=R20,U20=10-R20),R20-1,U20)</f>
        <v>4</v>
      </c>
      <c r="U20">
        <f ca="1">MIN(9,ROUND(RAND()*10,0)+1)</f>
        <v>4</v>
      </c>
      <c r="V20">
        <f ca="1">MAX(ROUND(RAND()*10,0),2)</f>
        <v>2</v>
      </c>
      <c r="W20">
        <f ca="1">MAX(ROUND(RAND()*10,0),2)</f>
        <v>7</v>
      </c>
      <c r="X20">
        <f ca="1">MIN(ROUND(RAND()*10,0)+2,9)</f>
        <v>6</v>
      </c>
      <c r="Y20">
        <f ca="1">MAX(ROUND(RAND()*10,0),2)</f>
        <v>9</v>
      </c>
      <c r="Z20">
        <f ca="1">IF(OR(AA20=X20,AA20=10-X20),X20-1,AA20)</f>
        <v>5</v>
      </c>
      <c r="AA20">
        <f ca="1">MIN(9,ROUND(RAND()*10,0)+1)</f>
        <v>6</v>
      </c>
    </row>
    <row r="21" spans="3:27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Q20*10-R20</f>
        <v>51</v>
      </c>
      <c r="R21">
        <f ca="1">P19*100-Q21</f>
        <v>249</v>
      </c>
      <c r="S21">
        <f ca="1">S20*10-T20</f>
        <v>16</v>
      </c>
      <c r="T21">
        <f ca="1">P20*100-S21</f>
        <v>184</v>
      </c>
      <c r="U21">
        <f ca="1">ROUND(RAND()*100,-1)</f>
        <v>80</v>
      </c>
      <c r="W21">
        <f ca="1">W20*10-X20</f>
        <v>64</v>
      </c>
      <c r="X21">
        <f ca="1">V19*100-W21</f>
        <v>136</v>
      </c>
      <c r="Y21">
        <f ca="1">Y20*10-Z20</f>
        <v>85</v>
      </c>
      <c r="Z21">
        <f ca="1">V20*100-Y21</f>
        <v>115</v>
      </c>
      <c r="AA21">
        <f ca="1">ROUND(RAND()*100,-1)</f>
        <v>80</v>
      </c>
    </row>
    <row r="22" spans="3:27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P22">
        <f ca="1">IF(P19&gt;P20,R21,T21)</f>
        <v>249</v>
      </c>
      <c r="Q22">
        <f ca="1">IF(P19&gt;P20,Q21,S21)</f>
        <v>51</v>
      </c>
      <c r="R22">
        <f ca="1">IF(P19&gt;P20,S21,Q21)</f>
        <v>16</v>
      </c>
      <c r="S22">
        <f ca="1">IF(P19&gt;P20,T21,R21)</f>
        <v>184</v>
      </c>
      <c r="T22">
        <f ca="1">MAX(U21,U19)</f>
        <v>80</v>
      </c>
      <c r="V22">
        <f ca="1">IF(V19&gt;V20,X21,Z21)</f>
        <v>115</v>
      </c>
      <c r="W22">
        <f ca="1">IF(V19&gt;V20,W21,Y21)</f>
        <v>85</v>
      </c>
      <c r="X22">
        <f ca="1">IF(V19&gt;V20,Y21,W21)</f>
        <v>64</v>
      </c>
      <c r="Y22">
        <f ca="1">IF(V19&gt;V20,Z21,X21)</f>
        <v>136</v>
      </c>
      <c r="Z22">
        <f ca="1">MAX(AA21,AA19)</f>
        <v>80</v>
      </c>
      <c r="AA22">
        <f ca="1">MIN(AA19,AA21)</f>
        <v>30</v>
      </c>
    </row>
    <row r="23" spans="3:27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7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7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  <c r="Q25" t="s">
        <v>49</v>
      </c>
    </row>
    <row r="26" spans="3:27">
      <c r="C26" s="21"/>
      <c r="D26" s="21"/>
      <c r="I26" s="21"/>
      <c r="J26" s="21"/>
      <c r="P26">
        <f ca="1">MAX(ROUND(RAND()*10,0),2)</f>
        <v>3</v>
      </c>
      <c r="Q26" s="21" t="s">
        <v>28</v>
      </c>
      <c r="R26" s="21" t="s">
        <v>29</v>
      </c>
      <c r="S26" s="21" t="s">
        <v>30</v>
      </c>
      <c r="T26" s="21" t="s">
        <v>31</v>
      </c>
      <c r="U26">
        <f ca="1">ROUND(RAND()*100,-1)</f>
        <v>40</v>
      </c>
      <c r="V26">
        <f ca="1">MAX(ROUND(RAND()*10,0),2)</f>
        <v>2</v>
      </c>
      <c r="W26" s="21" t="s">
        <v>28</v>
      </c>
      <c r="X26" s="21" t="s">
        <v>29</v>
      </c>
      <c r="Y26" s="21" t="s">
        <v>30</v>
      </c>
      <c r="Z26" s="21" t="s">
        <v>31</v>
      </c>
      <c r="AA26">
        <f ca="1">ROUND(RAND()*100,-1)</f>
        <v>90</v>
      </c>
    </row>
    <row r="27" spans="3:27">
      <c r="C27" s="20" t="s">
        <v>38</v>
      </c>
      <c r="D27" s="20"/>
      <c r="E27" t="str">
        <f ca="1">P29&amp;"+"&amp;T29&amp;"-"&amp;R29&amp;"+"&amp;Q29&amp;"-"&amp;S29&amp;"-"&amp;U29</f>
        <v>254+40-35+46-265-30</v>
      </c>
      <c r="I27" s="20" t="s">
        <v>39</v>
      </c>
      <c r="J27" s="20"/>
      <c r="K27" t="str">
        <f ca="1">V29&amp;"-"&amp;X29&amp;"+"&amp;Z29&amp;"-"&amp;AA29&amp;"+"&amp;W29&amp;"-"&amp;Y29</f>
        <v>839-33+90-5+61-167</v>
      </c>
      <c r="P27">
        <f ca="1">MAX(ROUND(RAND()*10,0),2)</f>
        <v>3</v>
      </c>
      <c r="Q27">
        <f ca="1">MAX(ROUND(RAND()*10,0),2)</f>
        <v>4</v>
      </c>
      <c r="R27">
        <f ca="1">MIN(ROUND(RAND()*10,0)+2,9)</f>
        <v>5</v>
      </c>
      <c r="S27">
        <f ca="1">MAX(ROUND(RAND()*10,0),2)</f>
        <v>5</v>
      </c>
      <c r="T27">
        <f ca="1">IF(OR(U27=R27,U27=10-R27),R27-1,U27)</f>
        <v>4</v>
      </c>
      <c r="U27">
        <f ca="1">MIN(9,ROUND(RAND()*10,0)+1)</f>
        <v>5</v>
      </c>
      <c r="V27">
        <f ca="1">MAX(ROUND(RAND()*10,0),2)</f>
        <v>9</v>
      </c>
      <c r="W27">
        <f ca="1">MAX(ROUND(RAND()*10,0),2)</f>
        <v>4</v>
      </c>
      <c r="X27">
        <f ca="1">MIN(ROUND(RAND()*10,0)+2,9)</f>
        <v>7</v>
      </c>
      <c r="Y27">
        <f ca="1">MAX(ROUND(RAND()*10,0),2)</f>
        <v>7</v>
      </c>
      <c r="Z27">
        <f ca="1">IF(OR(AA27=X27,AA27=10-X27),X27-1,AA27)</f>
        <v>9</v>
      </c>
      <c r="AA27">
        <f ca="1">MIN(9,ROUND(RAND()*10,0)+1)</f>
        <v>9</v>
      </c>
    </row>
    <row r="28" spans="3:27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Q27*10-R27</f>
        <v>35</v>
      </c>
      <c r="R28">
        <f ca="1">P26*100-Q28</f>
        <v>265</v>
      </c>
      <c r="S28">
        <f ca="1">S27*10-T27</f>
        <v>46</v>
      </c>
      <c r="T28">
        <f ca="1">P27*100-S28</f>
        <v>254</v>
      </c>
      <c r="U28">
        <f ca="1">ROUND(RAND()*100,-1)</f>
        <v>30</v>
      </c>
      <c r="W28">
        <f ca="1">W27*10-X27</f>
        <v>33</v>
      </c>
      <c r="X28">
        <f ca="1">V26*100-W28</f>
        <v>167</v>
      </c>
      <c r="Y28">
        <f ca="1">Y27*10-Z27</f>
        <v>61</v>
      </c>
      <c r="Z28">
        <f ca="1">V27*100-Y28</f>
        <v>839</v>
      </c>
      <c r="AA28">
        <f ca="1">ROUND(RAND()*100,0)</f>
        <v>5</v>
      </c>
    </row>
    <row r="29" spans="3:27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  <c r="P29">
        <f ca="1">IF(P26&gt;P27,R28,T28)</f>
        <v>254</v>
      </c>
      <c r="Q29">
        <f ca="1">IF(P26&gt;P27,Q28,S28)</f>
        <v>46</v>
      </c>
      <c r="R29">
        <f ca="1">IF(P26&gt;P27,S28,Q28)</f>
        <v>35</v>
      </c>
      <c r="S29">
        <f ca="1">IF(P26&gt;P27,T28,R28)</f>
        <v>265</v>
      </c>
      <c r="T29">
        <f ca="1">MAX(U28,U26)</f>
        <v>40</v>
      </c>
      <c r="U29">
        <f ca="1">MIN(U26,U28)</f>
        <v>30</v>
      </c>
      <c r="V29">
        <f ca="1">IF(V26&gt;V27,X28,Z28)</f>
        <v>839</v>
      </c>
      <c r="W29">
        <f ca="1">IF(V26&gt;V27,W28,Y28)</f>
        <v>61</v>
      </c>
      <c r="X29">
        <f ca="1">IF(V26&gt;V27,Y28,W28)</f>
        <v>33</v>
      </c>
      <c r="Y29">
        <f ca="1">IF(V26&gt;V27,Z28,X28)</f>
        <v>167</v>
      </c>
      <c r="Z29">
        <f ca="1">MAX(AA28,AA26)</f>
        <v>90</v>
      </c>
      <c r="AA29">
        <f ca="1">MIN(AA26,AA28)</f>
        <v>5</v>
      </c>
    </row>
    <row r="30" spans="3:27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</row>
    <row r="31" spans="3:27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7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</row>
    <row r="33" spans="3:27">
      <c r="C33" s="21"/>
      <c r="D33" s="21"/>
      <c r="I33" s="21"/>
      <c r="J33" s="21"/>
      <c r="Q33" s="21"/>
      <c r="R33" s="21"/>
      <c r="S33" s="21"/>
      <c r="T33" s="21"/>
      <c r="W33" s="21"/>
      <c r="X33" s="21"/>
      <c r="Y33" s="21"/>
      <c r="Z33" s="21"/>
    </row>
    <row r="34" spans="3:27">
      <c r="C34" s="20"/>
      <c r="D34" s="20"/>
      <c r="I34" s="20"/>
      <c r="J34" s="20"/>
    </row>
    <row r="35" spans="3:27">
      <c r="D35" s="28"/>
      <c r="E35" s="10"/>
      <c r="F35" s="10"/>
      <c r="G35" s="10"/>
      <c r="H35" s="10"/>
      <c r="I35" s="28"/>
      <c r="J35" s="28"/>
      <c r="K35" s="10"/>
      <c r="L35" s="10"/>
      <c r="M35" s="10"/>
      <c r="N35" s="10"/>
      <c r="U35" s="21"/>
      <c r="AA35" s="21"/>
    </row>
    <row r="36" spans="3:27">
      <c r="D36" s="28"/>
      <c r="E36" s="10"/>
      <c r="F36" s="10"/>
      <c r="G36" s="10"/>
      <c r="H36" s="10"/>
      <c r="I36" s="28"/>
      <c r="J36" s="28"/>
      <c r="K36" s="10"/>
      <c r="L36" s="10"/>
      <c r="M36" s="10"/>
      <c r="N36" s="10"/>
    </row>
    <row r="37" spans="3:27">
      <c r="D37" s="28"/>
      <c r="E37" s="10"/>
      <c r="F37" s="10"/>
      <c r="G37" s="10"/>
      <c r="H37" s="10"/>
      <c r="I37" s="28"/>
      <c r="J37" s="28"/>
      <c r="K37" s="10"/>
      <c r="L37" s="10"/>
      <c r="M37" s="10"/>
      <c r="N37" s="10"/>
    </row>
    <row r="38" spans="3:27">
      <c r="D38" s="28"/>
      <c r="E38" s="10"/>
      <c r="F38" s="10"/>
      <c r="G38" s="10"/>
      <c r="H38" s="10"/>
      <c r="I38" s="28"/>
      <c r="J38" s="28"/>
      <c r="K38" s="10"/>
      <c r="L38" s="10"/>
      <c r="M38" s="10"/>
      <c r="N38" s="10"/>
    </row>
    <row r="39" spans="3:27">
      <c r="D39" s="28"/>
      <c r="E39" s="10"/>
      <c r="F39" s="10"/>
      <c r="G39" s="10"/>
      <c r="H39" s="10"/>
      <c r="I39" s="28"/>
      <c r="J39" s="28"/>
      <c r="K39" s="10"/>
      <c r="L39" s="10"/>
      <c r="M39" s="10"/>
      <c r="N39" s="10"/>
    </row>
    <row r="40" spans="3:27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 s="21"/>
      <c r="R40" s="21"/>
      <c r="S40" s="21"/>
      <c r="T40" s="21"/>
      <c r="W40" s="21"/>
      <c r="X40" s="21"/>
      <c r="Y40" s="21"/>
      <c r="Z40" s="21"/>
    </row>
    <row r="41" spans="3:27">
      <c r="C41" s="20"/>
      <c r="D41" s="29"/>
      <c r="E41" s="10"/>
      <c r="F41" s="10"/>
      <c r="G41" s="10"/>
      <c r="H41" s="10"/>
      <c r="I41" s="29"/>
      <c r="J41" s="29"/>
      <c r="K41" s="10"/>
      <c r="L41" s="10"/>
      <c r="M41" s="10"/>
      <c r="N41" s="10"/>
    </row>
    <row r="42" spans="3:27">
      <c r="D42" s="28"/>
      <c r="E42" s="10"/>
      <c r="F42" s="10"/>
      <c r="G42" s="10"/>
      <c r="H42" s="10"/>
      <c r="I42" s="28"/>
      <c r="J42" s="28"/>
      <c r="K42" s="10"/>
      <c r="L42" s="10"/>
      <c r="M42" s="10"/>
      <c r="N42" s="10"/>
      <c r="U42" s="21"/>
      <c r="AA42" s="21"/>
    </row>
    <row r="43" spans="3:27">
      <c r="D43" s="28"/>
      <c r="E43" s="10"/>
      <c r="F43" s="10"/>
      <c r="G43" s="10"/>
      <c r="H43" s="10"/>
      <c r="I43" s="28"/>
      <c r="J43" s="28"/>
      <c r="K43" s="10"/>
      <c r="L43" s="10"/>
      <c r="M43" s="10"/>
      <c r="N43" s="10"/>
    </row>
    <row r="44" spans="3:27">
      <c r="D44" s="28"/>
      <c r="E44" s="10"/>
      <c r="F44" s="10"/>
      <c r="G44" s="10"/>
      <c r="H44" s="10"/>
      <c r="I44" s="28"/>
      <c r="J44" s="28"/>
      <c r="K44" s="10"/>
      <c r="L44" s="10"/>
      <c r="M44" s="10"/>
      <c r="N44" s="10"/>
    </row>
    <row r="45" spans="3:27">
      <c r="D45" s="28"/>
      <c r="E45" s="10"/>
      <c r="F45" s="10"/>
      <c r="G45" s="10"/>
      <c r="H45" s="10"/>
      <c r="I45" s="28"/>
      <c r="J45" s="28"/>
      <c r="K45" s="10"/>
      <c r="L45" s="10"/>
      <c r="M45" s="10"/>
      <c r="N45" s="10"/>
    </row>
    <row r="46" spans="3:27">
      <c r="D46" s="28"/>
      <c r="E46" s="10"/>
      <c r="F46" s="10"/>
      <c r="G46" s="10"/>
      <c r="H46" s="10"/>
      <c r="I46" s="28"/>
      <c r="J46" s="28"/>
      <c r="K46" s="10"/>
      <c r="L46" s="10"/>
      <c r="M46" s="10"/>
      <c r="N46" s="10"/>
    </row>
    <row r="52" spans="1:14" ht="24">
      <c r="A52" s="2" t="s">
        <v>45</v>
      </c>
      <c r="L52" t="s">
        <v>25</v>
      </c>
      <c r="M52" s="15"/>
      <c r="N52" s="16"/>
    </row>
    <row r="53" spans="1:14" ht="24">
      <c r="B53" s="1" t="str">
        <f>B2</f>
        <v>1.足し算と引き算が混ざった問題１</v>
      </c>
      <c r="K53" t="s">
        <v>35</v>
      </c>
      <c r="L53" s="18"/>
      <c r="M53" s="19"/>
      <c r="N53" s="16"/>
    </row>
    <row r="55" spans="1:14">
      <c r="B55" t="s">
        <v>43</v>
      </c>
      <c r="E55" t="s">
        <v>50</v>
      </c>
    </row>
    <row r="57" spans="1:14">
      <c r="C57" s="20" t="s">
        <v>26</v>
      </c>
      <c r="D57" s="20"/>
      <c r="E57" t="str">
        <f ca="1">E6</f>
        <v>75-0+25-9</v>
      </c>
      <c r="I57" s="20" t="s">
        <v>27</v>
      </c>
      <c r="J57" s="20"/>
      <c r="K57" t="str">
        <f ca="1">K6</f>
        <v>61-58+58-39</v>
      </c>
    </row>
    <row r="58" spans="1:14">
      <c r="C58" s="21"/>
      <c r="D58" s="25" t="s">
        <v>44</v>
      </c>
      <c r="E58" s="7" t="str">
        <f ca="1">Q7&amp;"＋"&amp;S7&amp;"-"&amp;R7&amp;"-"&amp;T7</f>
        <v>75＋25-0-9</v>
      </c>
      <c r="F58" s="7"/>
      <c r="G58" s="7"/>
      <c r="H58" s="8"/>
      <c r="I58" s="21"/>
      <c r="J58" s="25" t="s">
        <v>44</v>
      </c>
      <c r="K58" s="7" t="str">
        <f ca="1">W7&amp;"＋"&amp;Y7&amp;"-"&amp;X7&amp;"-"&amp;Z7</f>
        <v>61＋58-58-39</v>
      </c>
      <c r="L58" s="7"/>
      <c r="M58" s="7"/>
      <c r="N58" s="8"/>
    </row>
    <row r="59" spans="1:14">
      <c r="C59" s="21"/>
      <c r="D59" s="26" t="s">
        <v>44</v>
      </c>
      <c r="E59" s="27" t="str">
        <f ca="1">Q7+S7&amp;"-"&amp;R7+T7</f>
        <v>100-9</v>
      </c>
      <c r="F59" s="10"/>
      <c r="G59" s="10"/>
      <c r="H59" s="11"/>
      <c r="I59" s="21"/>
      <c r="J59" s="26" t="s">
        <v>44</v>
      </c>
      <c r="K59" s="27" t="str">
        <f ca="1">W7+Y7&amp;"-"&amp;X7+Z7</f>
        <v>119-97</v>
      </c>
      <c r="L59" s="10"/>
      <c r="M59" s="10"/>
      <c r="N59" s="11"/>
    </row>
    <row r="60" spans="1:14">
      <c r="C60" s="21"/>
      <c r="D60" s="26" t="s">
        <v>44</v>
      </c>
      <c r="E60" s="27">
        <f ca="1">Q7-R7+S7-T7</f>
        <v>91</v>
      </c>
      <c r="F60" s="10"/>
      <c r="G60" s="10"/>
      <c r="H60" s="11"/>
      <c r="I60" s="21"/>
      <c r="J60" s="26" t="s">
        <v>44</v>
      </c>
      <c r="K60" s="27">
        <f ca="1">W7-X7+Y7-Z7</f>
        <v>22</v>
      </c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33</v>
      </c>
      <c r="D64" s="20"/>
      <c r="E64" t="str">
        <f ca="1">E13</f>
        <v>94-29-6+62</v>
      </c>
      <c r="I64" s="20" t="s">
        <v>34</v>
      </c>
      <c r="J64" s="20"/>
      <c r="K64" t="str">
        <f ca="1">K13</f>
        <v>57-50-39+43</v>
      </c>
    </row>
    <row r="65" spans="3:14">
      <c r="C65" s="21"/>
      <c r="D65" s="25" t="s">
        <v>44</v>
      </c>
      <c r="E65" s="7" t="str">
        <f ca="1">Q14&amp;"＋"&amp;S14&amp;"-"&amp;R14&amp;"-"&amp;T14</f>
        <v>94＋62-29-6</v>
      </c>
      <c r="F65" s="7"/>
      <c r="G65" s="7"/>
      <c r="H65" s="8"/>
      <c r="I65" s="21"/>
      <c r="J65" s="25" t="s">
        <v>44</v>
      </c>
      <c r="K65" s="7" t="str">
        <f ca="1">W14&amp;"＋"&amp;Y14&amp;"-"&amp;X14&amp;"-"&amp;Z14</f>
        <v>57＋43-50-39</v>
      </c>
      <c r="L65" s="7"/>
      <c r="M65" s="7"/>
      <c r="N65" s="8"/>
    </row>
    <row r="66" spans="3:14">
      <c r="C66" s="21"/>
      <c r="D66" s="26" t="s">
        <v>44</v>
      </c>
      <c r="E66" s="27" t="str">
        <f ca="1">Q14+S14&amp;"-"&amp;R14+T14</f>
        <v>156-35</v>
      </c>
      <c r="F66" s="10"/>
      <c r="G66" s="10"/>
      <c r="H66" s="11"/>
      <c r="I66" s="21"/>
      <c r="J66" s="26" t="s">
        <v>44</v>
      </c>
      <c r="K66" s="27" t="str">
        <f ca="1">W14+Y14&amp;"-"&amp;X14+Z14</f>
        <v>100-89</v>
      </c>
      <c r="L66" s="10"/>
      <c r="M66" s="10"/>
      <c r="N66" s="11"/>
    </row>
    <row r="67" spans="3:14">
      <c r="C67" s="21"/>
      <c r="D67" s="26" t="s">
        <v>44</v>
      </c>
      <c r="E67" s="27">
        <f ca="1">Q14-R14+S14-T14</f>
        <v>121</v>
      </c>
      <c r="F67" s="10"/>
      <c r="G67" s="10"/>
      <c r="H67" s="11"/>
      <c r="I67" s="21"/>
      <c r="J67" s="26" t="s">
        <v>44</v>
      </c>
      <c r="K67" s="27">
        <f ca="1">W14-X14+Y14-Z14</f>
        <v>11</v>
      </c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36</v>
      </c>
      <c r="D71" s="20"/>
      <c r="E71" t="str">
        <f ca="1">E20</f>
        <v>249-16+80+51-184</v>
      </c>
      <c r="I71" s="20" t="s">
        <v>37</v>
      </c>
      <c r="J71" s="20"/>
      <c r="K71" t="str">
        <f ca="1">K20</f>
        <v>115-136-30+80+85-64</v>
      </c>
    </row>
    <row r="72" spans="3:14">
      <c r="C72" s="21"/>
      <c r="D72" s="25" t="s">
        <v>44</v>
      </c>
      <c r="E72" s="7" t="str">
        <f ca="1">P22&amp;"+"&amp;Q22&amp;"+"&amp;T22&amp;"-"&amp;R22&amp;"-"&amp;S22</f>
        <v>249+51+80-16-184</v>
      </c>
      <c r="F72" s="7"/>
      <c r="G72" s="7"/>
      <c r="H72" s="8"/>
      <c r="I72" s="21"/>
      <c r="J72" s="25" t="s">
        <v>44</v>
      </c>
      <c r="K72" s="7" t="str">
        <f ca="1">V22&amp;"+"&amp;W22&amp;"+"&amp;Z22&amp;"-"&amp;X22&amp;"-"&amp;Y22&amp;"-"&amp;AA22</f>
        <v>115+85+80-64-136-30</v>
      </c>
      <c r="L72" s="7"/>
      <c r="M72" s="7"/>
      <c r="N72" s="8"/>
    </row>
    <row r="73" spans="3:14">
      <c r="C73" s="21"/>
      <c r="D73" s="26" t="s">
        <v>44</v>
      </c>
      <c r="E73" s="27" t="str">
        <f ca="1">P22+Q22&amp;"+"&amp;T22&amp;"-"&amp;R22+S22</f>
        <v>300+80-200</v>
      </c>
      <c r="F73" s="10"/>
      <c r="G73" s="10"/>
      <c r="H73" s="11"/>
      <c r="I73" s="21"/>
      <c r="J73" s="26" t="s">
        <v>44</v>
      </c>
      <c r="K73" s="27" t="str">
        <f ca="1">V22+W22&amp;"+"&amp;Z22&amp;"-"&amp;X22+Y22&amp;"-"&amp;AA22</f>
        <v>200+80-200-30</v>
      </c>
      <c r="L73" s="10"/>
      <c r="M73" s="10"/>
      <c r="N73" s="11"/>
    </row>
    <row r="74" spans="3:14">
      <c r="C74" s="21"/>
      <c r="D74" s="26" t="s">
        <v>44</v>
      </c>
      <c r="E74" s="27" t="str">
        <f ca="1">SUM(P22:Q22,T22)&amp;"-"&amp;SUM(R22:S22)</f>
        <v>380-200</v>
      </c>
      <c r="F74" s="10"/>
      <c r="G74" s="10"/>
      <c r="H74" s="11"/>
      <c r="I74" s="21"/>
      <c r="J74" s="26" t="s">
        <v>44</v>
      </c>
      <c r="K74" s="27" t="str">
        <f ca="1">SUM(V22:W22,Z22)&amp;"-"&amp;SUM(X22:Y22,AA22)</f>
        <v>280-230</v>
      </c>
      <c r="L74" s="10"/>
      <c r="M74" s="10"/>
      <c r="N74" s="11"/>
    </row>
    <row r="75" spans="3:14">
      <c r="C75" s="21"/>
      <c r="D75" s="26" t="s">
        <v>44</v>
      </c>
      <c r="E75" s="27">
        <f ca="1">SUM(P22:Q22,T22)-SUM(R22:S22)</f>
        <v>180</v>
      </c>
      <c r="F75" s="10"/>
      <c r="G75" s="10"/>
      <c r="H75" s="11"/>
      <c r="I75" s="21"/>
      <c r="J75" s="26" t="s">
        <v>44</v>
      </c>
      <c r="K75" s="27">
        <f ca="1">SUM(V22:W22,Z22)-SUM(X22:Y22,AA22)</f>
        <v>50</v>
      </c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21"/>
      <c r="D77" s="21"/>
      <c r="I77" s="21"/>
      <c r="J77" s="21"/>
    </row>
    <row r="78" spans="3:14">
      <c r="C78" s="20" t="s">
        <v>38</v>
      </c>
      <c r="D78" s="20"/>
      <c r="E78" t="str">
        <f ca="1">E27</f>
        <v>254+40-35+46-265-30</v>
      </c>
      <c r="I78" s="20" t="s">
        <v>39</v>
      </c>
      <c r="J78" s="20"/>
      <c r="K78" t="str">
        <f ca="1">K27</f>
        <v>839-33+90-5+61-167</v>
      </c>
    </row>
    <row r="79" spans="3:14">
      <c r="C79" s="21"/>
      <c r="D79" s="25" t="s">
        <v>44</v>
      </c>
      <c r="E79" s="7" t="str">
        <f ca="1">P29&amp;"+"&amp;Q29&amp;"+"&amp;T29&amp;"-"&amp;R29&amp;"-"&amp;S29&amp;"-"&amp;U29</f>
        <v>254+46+40-35-265-30</v>
      </c>
      <c r="F79" s="7"/>
      <c r="G79" s="7"/>
      <c r="H79" s="8"/>
      <c r="I79" s="21"/>
      <c r="J79" s="25" t="s">
        <v>44</v>
      </c>
      <c r="K79" s="7" t="str">
        <f ca="1">V29&amp;"+"&amp;W29&amp;"+"&amp;Z29&amp;"-"&amp;X29&amp;"-"&amp;Y29&amp;"-"&amp;AA29</f>
        <v>839+61+90-33-167-5</v>
      </c>
      <c r="L79" s="7"/>
      <c r="M79" s="7"/>
      <c r="N79" s="8"/>
    </row>
    <row r="80" spans="3:14">
      <c r="C80" s="21"/>
      <c r="D80" s="26" t="s">
        <v>44</v>
      </c>
      <c r="E80" s="27" t="str">
        <f ca="1">P29+Q29&amp;"+"&amp;T29&amp;"-"&amp;R29+S29&amp;"-"&amp;U29</f>
        <v>300+40-300-30</v>
      </c>
      <c r="F80" s="10"/>
      <c r="G80" s="10"/>
      <c r="H80" s="11"/>
      <c r="I80" s="21"/>
      <c r="J80" s="26" t="s">
        <v>44</v>
      </c>
      <c r="K80" s="27" t="str">
        <f ca="1">V29+W29&amp;"+"&amp;Z29&amp;"-"&amp;X29+Y29&amp;"-"&amp;AA29</f>
        <v>900+90-200-5</v>
      </c>
      <c r="L80" s="10"/>
      <c r="M80" s="10"/>
      <c r="N80" s="11"/>
    </row>
    <row r="81" spans="3:14">
      <c r="C81" s="21"/>
      <c r="D81" s="26" t="s">
        <v>44</v>
      </c>
      <c r="E81" s="27" t="str">
        <f ca="1">SUM(P29:Q29,T29)&amp;"-"&amp;SUM(R29:S29,U29)</f>
        <v>340-330</v>
      </c>
      <c r="F81" s="10"/>
      <c r="G81" s="10"/>
      <c r="H81" s="11"/>
      <c r="I81" s="21"/>
      <c r="J81" s="26" t="s">
        <v>44</v>
      </c>
      <c r="K81" s="27" t="str">
        <f ca="1">SUM(V29:W29,Z29)&amp;"-"&amp;SUM(X29:Y29,AA29)</f>
        <v>990-205</v>
      </c>
      <c r="L81" s="10"/>
      <c r="M81" s="10"/>
      <c r="N81" s="11"/>
    </row>
    <row r="82" spans="3:14">
      <c r="C82" s="21"/>
      <c r="D82" s="26" t="s">
        <v>44</v>
      </c>
      <c r="E82" s="27">
        <f ca="1">SUM(P29:Q29,T29)-SUM(R29:S29,U29)</f>
        <v>10</v>
      </c>
      <c r="F82" s="10"/>
      <c r="G82" s="10"/>
      <c r="H82" s="11"/>
      <c r="I82" s="21"/>
      <c r="J82" s="26" t="s">
        <v>44</v>
      </c>
      <c r="K82" s="27">
        <f ca="1">SUM(V29:W29,Z29)-SUM(X29:Y29,AA29)</f>
        <v>785</v>
      </c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21"/>
      <c r="D84" s="21"/>
      <c r="I84" s="21"/>
      <c r="J84" s="21"/>
    </row>
    <row r="85" spans="3:14">
      <c r="C85" s="29"/>
      <c r="D85" s="29"/>
      <c r="E85" s="10"/>
      <c r="F85" s="10"/>
      <c r="G85" s="10"/>
      <c r="H85" s="10"/>
      <c r="I85" s="29"/>
      <c r="J85" s="29"/>
      <c r="K85" s="10"/>
      <c r="L85" s="10"/>
      <c r="M85" s="10"/>
      <c r="N85" s="10"/>
    </row>
    <row r="86" spans="3:14">
      <c r="C86" s="10"/>
      <c r="D86" s="29"/>
      <c r="E86" s="10"/>
      <c r="F86" s="10"/>
      <c r="G86" s="10"/>
      <c r="H86" s="10"/>
      <c r="I86" s="28"/>
      <c r="J86" s="29"/>
      <c r="K86" s="10"/>
      <c r="L86" s="10"/>
      <c r="M86" s="10"/>
      <c r="N86" s="10"/>
    </row>
    <row r="87" spans="3:14">
      <c r="C87" s="10"/>
      <c r="D87" s="29"/>
      <c r="E87" s="27"/>
      <c r="F87" s="10"/>
      <c r="G87" s="10"/>
      <c r="H87" s="10"/>
      <c r="I87" s="28"/>
      <c r="J87" s="29"/>
      <c r="K87" s="27"/>
      <c r="L87" s="10"/>
      <c r="M87" s="10"/>
      <c r="N87" s="10"/>
    </row>
    <row r="88" spans="3:14">
      <c r="C88" s="10"/>
      <c r="D88" s="28"/>
      <c r="E88" s="10"/>
      <c r="F88" s="10"/>
      <c r="G88" s="10"/>
      <c r="H88" s="10"/>
      <c r="I88" s="28"/>
      <c r="J88" s="28"/>
      <c r="K88" s="10"/>
      <c r="L88" s="10"/>
      <c r="M88" s="10"/>
      <c r="N88" s="10"/>
    </row>
    <row r="89" spans="3:14">
      <c r="C89" s="10"/>
      <c r="D89" s="28"/>
      <c r="E89" s="10"/>
      <c r="F89" s="10"/>
      <c r="G89" s="10"/>
      <c r="H89" s="10"/>
      <c r="I89" s="28"/>
      <c r="J89" s="28"/>
      <c r="K89" s="10"/>
      <c r="L89" s="10"/>
      <c r="M89" s="10"/>
      <c r="N89" s="10"/>
    </row>
    <row r="90" spans="3:14">
      <c r="C90" s="10"/>
      <c r="D90" s="28"/>
      <c r="E90" s="10"/>
      <c r="F90" s="10"/>
      <c r="G90" s="10"/>
      <c r="H90" s="10"/>
      <c r="I90" s="28"/>
      <c r="J90" s="28"/>
      <c r="K90" s="10"/>
      <c r="L90" s="10"/>
      <c r="M90" s="10"/>
      <c r="N90" s="10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9"/>
      <c r="D92" s="29"/>
      <c r="E92" s="10"/>
      <c r="F92" s="10"/>
      <c r="G92" s="10"/>
      <c r="H92" s="10"/>
      <c r="I92" s="29"/>
      <c r="J92" s="29"/>
      <c r="K92" s="10"/>
      <c r="L92" s="10"/>
      <c r="M92" s="10"/>
      <c r="N92" s="10"/>
    </row>
    <row r="93" spans="3:14">
      <c r="C93" s="10"/>
      <c r="D93" s="29"/>
      <c r="E93" s="10"/>
      <c r="F93" s="10"/>
      <c r="G93" s="10"/>
      <c r="H93" s="10"/>
      <c r="I93" s="28"/>
      <c r="J93" s="29"/>
      <c r="K93" s="10"/>
      <c r="L93" s="10"/>
      <c r="M93" s="10"/>
      <c r="N93" s="10"/>
    </row>
    <row r="94" spans="3:14">
      <c r="C94" s="10"/>
      <c r="D94" s="29"/>
      <c r="E94" s="27"/>
      <c r="F94" s="10"/>
      <c r="G94" s="10"/>
      <c r="H94" s="10"/>
      <c r="I94" s="28"/>
      <c r="J94" s="29"/>
      <c r="K94" s="27"/>
      <c r="L94" s="10"/>
      <c r="M94" s="10"/>
      <c r="N94" s="10"/>
    </row>
    <row r="95" spans="3:14">
      <c r="C95" s="10"/>
      <c r="D95" s="28"/>
      <c r="E95" s="10"/>
      <c r="F95" s="10"/>
      <c r="G95" s="10"/>
      <c r="H95" s="10"/>
      <c r="I95" s="28"/>
      <c r="J95" s="28"/>
      <c r="K95" s="10"/>
      <c r="L95" s="10"/>
      <c r="M95" s="10"/>
      <c r="N95" s="10"/>
    </row>
    <row r="96" spans="3:14">
      <c r="C96" s="10"/>
      <c r="D96" s="28"/>
      <c r="E96" s="10"/>
      <c r="F96" s="10"/>
      <c r="G96" s="10"/>
      <c r="H96" s="10"/>
      <c r="I96" s="28"/>
      <c r="J96" s="28"/>
      <c r="K96" s="10"/>
      <c r="L96" s="10"/>
      <c r="M96" s="10"/>
      <c r="N96" s="10"/>
    </row>
    <row r="97" spans="3:14">
      <c r="C97" s="10"/>
      <c r="D97" s="28"/>
      <c r="E97" s="10"/>
      <c r="F97" s="10"/>
      <c r="G97" s="10"/>
      <c r="H97" s="10"/>
      <c r="I97" s="28"/>
      <c r="J97" s="28"/>
      <c r="K97" s="10"/>
      <c r="L97" s="10"/>
      <c r="M97" s="10"/>
      <c r="N97" s="10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2021-06-18T17:22:59Z</cp:lastPrinted>
  <dcterms:created xsi:type="dcterms:W3CDTF">2015-06-05T18:19:34Z</dcterms:created>
  <dcterms:modified xsi:type="dcterms:W3CDTF">2021-06-18T17:23:06Z</dcterms:modified>
</cp:coreProperties>
</file>